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8.xml" ContentType="application/vnd.openxmlformats-officedocument.drawing+xml"/>
  <Override PartName="/xl/drawings/drawing19.xml" ContentType="application/vnd.openxmlformats-officedocument.drawing+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drawings/drawing4.xml" ContentType="application/vnd.openxmlformats-officedocument.drawing+xml"/>
  <Override PartName="/xl/drawings/drawing17.xml" ContentType="application/vnd.openxmlformats-officedocument.drawing+xml"/>
  <Default Extension="rels" ContentType="application/vnd.openxmlformats-package.relationships+xml"/>
  <Default Extension="xml" ContentType="application/xml"/>
  <Override PartName="/xl/worksheets/sheet5.xml" ContentType="application/vnd.openxmlformats-officedocument.spreadsheetml.worksheet+xml"/>
  <Override PartName="/xl/drawings/drawing2.xml" ContentType="application/vnd.openxmlformats-officedocument.drawing+xml"/>
  <Override PartName="/xl/drawings/drawing15.xml" ContentType="application/vnd.openxmlformats-officedocument.drawing+xml"/>
  <Override PartName="/xl/drawings/drawing26.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sharedStrings.xml" ContentType="application/vnd.openxmlformats-officedocument.spreadsheetml.sharedStrings+xml"/>
  <Override PartName="/xl/drawings/drawing10.xml" ContentType="application/vnd.openxmlformats-officedocument.drawing+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Default Extension="png" ContentType="image/png"/>
  <Override PartName="/xl/drawings/drawing9.xml" ContentType="application/vnd.openxmlformats-officedocument.drawing+xml"/>
  <Override PartName="/xl/worksheets/sheet14.xml" ContentType="application/vnd.openxmlformats-officedocument.spreadsheetml.worksheet+xml"/>
  <Override PartName="/xl/worksheets/sheet23.xml" ContentType="application/vnd.openxmlformats-officedocument.spreadsheetml.worksheet+xml"/>
  <Override PartName="/xl/drawings/drawing7.xml" ContentType="application/vnd.openxmlformats-officedocument.drawing+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drawings/drawing5.xml" ContentType="application/vnd.openxmlformats-officedocument.drawing+xml"/>
  <Default Extension="emf" ContentType="image/x-emf"/>
  <Override PartName="/xl/drawings/drawing18.xml" ContentType="application/vnd.openxmlformats-officedocument.drawing+xml"/>
  <Override PartName="/xl/drawings/drawing27.xml" ContentType="application/vnd.openxmlformats-officedocument.drawing+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drawings/drawing3.xml" ContentType="application/vnd.openxmlformats-officedocument.drawing+xml"/>
  <Override PartName="/xl/drawings/drawing16.xml" ContentType="application/vnd.openxmlformats-officedocument.drawing+xml"/>
  <Override PartName="/xl/drawings/drawing25.xml" ContentType="application/vnd.openxmlformats-officedocument.drawing+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defaultThemeVersion="124226"/>
  <bookViews>
    <workbookView xWindow="0" yWindow="90" windowWidth="14235" windowHeight="7680" tabRatio="866"/>
  </bookViews>
  <sheets>
    <sheet name="Содержание" sheetId="1" r:id="rId1"/>
    <sheet name="1" sheetId="2" r:id="rId2"/>
    <sheet name="2" sheetId="3" r:id="rId3"/>
    <sheet name="3" sheetId="4" r:id="rId4"/>
    <sheet name="4" sheetId="5" r:id="rId5"/>
    <sheet name="5" sheetId="6" r:id="rId6"/>
    <sheet name="6" sheetId="7" r:id="rId7"/>
    <sheet name="7" sheetId="11" r:id="rId8"/>
    <sheet name="8" sheetId="12" r:id="rId9"/>
    <sheet name="9" sheetId="13" r:id="rId10"/>
    <sheet name="10" sheetId="16" r:id="rId11"/>
    <sheet name="11" sheetId="14" r:id="rId12"/>
    <sheet name="12" sheetId="15" r:id="rId13"/>
    <sheet name="13" sheetId="17" r:id="rId14"/>
    <sheet name="14" sheetId="18" r:id="rId15"/>
    <sheet name="15" sheetId="19" r:id="rId16"/>
    <sheet name="16" sheetId="20" r:id="rId17"/>
    <sheet name="17" sheetId="21" r:id="rId18"/>
    <sheet name="18" sheetId="22" r:id="rId19"/>
    <sheet name="19" sheetId="23" r:id="rId20"/>
    <sheet name="20" sheetId="24" r:id="rId21"/>
    <sheet name="21" sheetId="25" r:id="rId22"/>
    <sheet name="22" sheetId="29" r:id="rId23"/>
    <sheet name="23" sheetId="9" r:id="rId24"/>
    <sheet name="24" sheetId="10" r:id="rId25"/>
    <sheet name="25" sheetId="28" r:id="rId26"/>
    <sheet name="26" sheetId="27" r:id="rId27"/>
    <sheet name="Лист1" sheetId="30" r:id="rId28"/>
  </sheets>
  <definedNames>
    <definedName name="_xlnm.Print_Area" localSheetId="18">'18'!$A$1:$M$322</definedName>
  </definedNames>
  <calcPr calcId="125725"/>
</workbook>
</file>

<file path=xl/calcChain.xml><?xml version="1.0" encoding="utf-8"?>
<calcChain xmlns="http://schemas.openxmlformats.org/spreadsheetml/2006/main">
  <c r="D24" i="24"/>
  <c r="F53" i="15" l="1"/>
  <c r="F52"/>
  <c r="M69" i="12" l="1"/>
  <c r="L69"/>
  <c r="N69" s="1"/>
  <c r="I69"/>
  <c r="H69"/>
  <c r="M68"/>
  <c r="L68"/>
  <c r="N68" s="1"/>
  <c r="H68"/>
  <c r="I68" s="1"/>
  <c r="M67"/>
  <c r="L67"/>
  <c r="N67" s="1"/>
  <c r="I67"/>
  <c r="H67"/>
  <c r="M66"/>
  <c r="L66"/>
  <c r="N66" s="1"/>
  <c r="H66"/>
  <c r="I66" s="1"/>
  <c r="M65"/>
  <c r="L65"/>
  <c r="N65" s="1"/>
  <c r="I65"/>
  <c r="H65"/>
  <c r="M56"/>
  <c r="L56"/>
  <c r="N56" s="1"/>
  <c r="I56"/>
  <c r="H56"/>
  <c r="M55"/>
  <c r="L55"/>
  <c r="N55" s="1"/>
  <c r="H55"/>
  <c r="I55" s="1"/>
  <c r="M54"/>
  <c r="L54"/>
  <c r="N54" s="1"/>
  <c r="I54"/>
  <c r="H54"/>
  <c r="M53"/>
  <c r="L53"/>
  <c r="N53" s="1"/>
  <c r="H53"/>
  <c r="I53" s="1"/>
  <c r="M52"/>
  <c r="L52"/>
  <c r="N52" s="1"/>
  <c r="I52"/>
  <c r="H52"/>
  <c r="H57"/>
  <c r="I57" s="1"/>
  <c r="L57"/>
  <c r="M57"/>
  <c r="N57"/>
  <c r="A16" i="18" l="1"/>
  <c r="A17"/>
  <c r="K79" i="7" l="1"/>
  <c r="K78"/>
  <c r="K77"/>
  <c r="K76"/>
  <c r="K75"/>
  <c r="K74"/>
  <c r="K73"/>
  <c r="K72"/>
  <c r="K71"/>
  <c r="K70"/>
  <c r="K69"/>
  <c r="K68"/>
  <c r="K67"/>
  <c r="K66"/>
  <c r="K65"/>
  <c r="K64"/>
  <c r="K63"/>
  <c r="K62"/>
  <c r="K61"/>
  <c r="K60"/>
  <c r="K59"/>
  <c r="K58"/>
  <c r="K57"/>
  <c r="K56"/>
  <c r="K55"/>
  <c r="K54"/>
  <c r="K53"/>
  <c r="K52"/>
  <c r="K51"/>
  <c r="K50"/>
  <c r="K49"/>
  <c r="K48"/>
  <c r="K47"/>
  <c r="K46"/>
  <c r="K45"/>
  <c r="K44"/>
  <c r="K43"/>
  <c r="K42"/>
  <c r="K41"/>
  <c r="K40"/>
  <c r="K39"/>
  <c r="K38"/>
  <c r="K37"/>
  <c r="K36"/>
  <c r="K35"/>
  <c r="K34"/>
  <c r="K33"/>
  <c r="K32"/>
  <c r="K31"/>
  <c r="K30"/>
  <c r="K29"/>
  <c r="K28"/>
  <c r="K27"/>
  <c r="K26"/>
  <c r="K25"/>
  <c r="K24"/>
  <c r="K23"/>
  <c r="K22"/>
  <c r="K21"/>
  <c r="G28" i="15" l="1"/>
  <c r="G27"/>
  <c r="G26"/>
  <c r="G25"/>
  <c r="G24"/>
  <c r="G20"/>
  <c r="G19"/>
  <c r="G17"/>
  <c r="N75" i="12"/>
  <c r="M75"/>
  <c r="N74"/>
  <c r="M74"/>
  <c r="N73"/>
  <c r="M73"/>
  <c r="N72"/>
  <c r="M72"/>
  <c r="N71"/>
  <c r="M71"/>
  <c r="M70"/>
  <c r="L70"/>
  <c r="N70" s="1"/>
  <c r="M64"/>
  <c r="L64"/>
  <c r="N64" s="1"/>
  <c r="H64"/>
  <c r="I64" s="1"/>
  <c r="M63"/>
  <c r="L63"/>
  <c r="N63" s="1"/>
  <c r="H63"/>
  <c r="I63" s="1"/>
  <c r="M62"/>
  <c r="L62"/>
  <c r="N62" s="1"/>
  <c r="H62"/>
  <c r="I62" s="1"/>
  <c r="M61"/>
  <c r="L61"/>
  <c r="N61" s="1"/>
  <c r="I61"/>
  <c r="H61"/>
  <c r="M60"/>
  <c r="L60"/>
  <c r="N60" s="1"/>
  <c r="H60"/>
  <c r="I60" s="1"/>
  <c r="M59"/>
  <c r="L59"/>
  <c r="N59" s="1"/>
  <c r="H59"/>
  <c r="I59" s="1"/>
  <c r="M58"/>
  <c r="L58"/>
  <c r="N58" s="1"/>
  <c r="H58"/>
  <c r="I58" s="1"/>
  <c r="M51"/>
  <c r="L51"/>
  <c r="N51" s="1"/>
  <c r="H51"/>
  <c r="I51" s="1"/>
  <c r="H50"/>
  <c r="I50" s="1"/>
  <c r="H49"/>
  <c r="I49" s="1"/>
  <c r="M48"/>
  <c r="I48"/>
  <c r="L48" s="1"/>
  <c r="N48" s="1"/>
  <c r="H48"/>
  <c r="I47"/>
  <c r="L47" s="1"/>
  <c r="N47" s="1"/>
  <c r="H47"/>
  <c r="K47" s="1"/>
  <c r="M47" s="1"/>
  <c r="I46"/>
  <c r="H46"/>
  <c r="K46" s="1"/>
  <c r="M45"/>
  <c r="L45"/>
  <c r="N45" s="1"/>
  <c r="H45"/>
  <c r="I45" s="1"/>
  <c r="M44"/>
  <c r="L44"/>
  <c r="N44" s="1"/>
  <c r="H44"/>
  <c r="I44" s="1"/>
  <c r="M43"/>
  <c r="L43"/>
  <c r="N43" s="1"/>
  <c r="H43"/>
  <c r="I43" s="1"/>
  <c r="H41"/>
  <c r="I41" s="1"/>
  <c r="L41" s="1"/>
  <c r="N41" s="1"/>
  <c r="H40"/>
  <c r="I40" s="1"/>
  <c r="L40" s="1"/>
  <c r="N40" s="1"/>
  <c r="H39"/>
  <c r="I39" s="1"/>
  <c r="L39" s="1"/>
  <c r="N39" s="1"/>
  <c r="H38"/>
  <c r="I38" s="1"/>
  <c r="L38" s="1"/>
  <c r="N38" s="1"/>
  <c r="H37"/>
  <c r="I37" s="1"/>
  <c r="L37" s="1"/>
  <c r="N37" s="1"/>
  <c r="H36"/>
  <c r="I36" s="1"/>
  <c r="L36" s="1"/>
  <c r="N36" s="1"/>
  <c r="H35"/>
  <c r="I35" s="1"/>
  <c r="L35" s="1"/>
  <c r="N35" s="1"/>
  <c r="H34"/>
  <c r="I34" s="1"/>
  <c r="L34" s="1"/>
  <c r="N34" s="1"/>
  <c r="H33"/>
  <c r="I33" s="1"/>
  <c r="L33" s="1"/>
  <c r="N33" s="1"/>
  <c r="H32"/>
  <c r="I32" s="1"/>
  <c r="L32" s="1"/>
  <c r="N32" s="1"/>
  <c r="H31"/>
  <c r="I31" s="1"/>
  <c r="L31" s="1"/>
  <c r="N31" s="1"/>
  <c r="H30"/>
  <c r="I30" s="1"/>
  <c r="L30" s="1"/>
  <c r="N30" s="1"/>
  <c r="H29"/>
  <c r="I29" s="1"/>
  <c r="L29" s="1"/>
  <c r="N29" s="1"/>
  <c r="H28"/>
  <c r="I28" s="1"/>
  <c r="L28" s="1"/>
  <c r="N28" s="1"/>
  <c r="H27"/>
  <c r="I27" s="1"/>
  <c r="L27" s="1"/>
  <c r="N27" s="1"/>
  <c r="H26"/>
  <c r="I26" s="1"/>
  <c r="L26" s="1"/>
  <c r="N26" s="1"/>
  <c r="H25"/>
  <c r="I25" s="1"/>
  <c r="L25" s="1"/>
  <c r="N25" s="1"/>
  <c r="H24"/>
  <c r="I24" s="1"/>
  <c r="L24" s="1"/>
  <c r="N24" s="1"/>
  <c r="H23"/>
  <c r="I23" s="1"/>
  <c r="L23" s="1"/>
  <c r="N23" s="1"/>
  <c r="H22"/>
  <c r="I22" s="1"/>
  <c r="L22" s="1"/>
  <c r="N22" s="1"/>
  <c r="H21"/>
  <c r="I21" s="1"/>
  <c r="L21" s="1"/>
  <c r="N21" s="1"/>
  <c r="H20"/>
  <c r="I20" s="1"/>
  <c r="L20" s="1"/>
  <c r="N20" s="1"/>
  <c r="H19"/>
  <c r="I19" s="1"/>
  <c r="L19" s="1"/>
  <c r="N19" s="1"/>
  <c r="H18"/>
  <c r="I18" s="1"/>
  <c r="L18" s="1"/>
  <c r="N18" s="1"/>
  <c r="H17"/>
  <c r="I17" s="1"/>
  <c r="L17" s="1"/>
  <c r="N17" s="1"/>
  <c r="M46" l="1"/>
  <c r="L46"/>
  <c r="N46" s="1"/>
  <c r="K49"/>
  <c r="K50"/>
  <c r="K17"/>
  <c r="M17" s="1"/>
  <c r="K18"/>
  <c r="M18" s="1"/>
  <c r="K19"/>
  <c r="M19" s="1"/>
  <c r="K20"/>
  <c r="M20" s="1"/>
  <c r="K21"/>
  <c r="M21" s="1"/>
  <c r="K22"/>
  <c r="M22" s="1"/>
  <c r="K23"/>
  <c r="M23" s="1"/>
  <c r="K24"/>
  <c r="M24" s="1"/>
  <c r="K25"/>
  <c r="M25" s="1"/>
  <c r="K26"/>
  <c r="M26" s="1"/>
  <c r="K27"/>
  <c r="M27" s="1"/>
  <c r="K28"/>
  <c r="M28" s="1"/>
  <c r="K29"/>
  <c r="M29" s="1"/>
  <c r="K30"/>
  <c r="M30" s="1"/>
  <c r="K31"/>
  <c r="M31" s="1"/>
  <c r="K32"/>
  <c r="M32" s="1"/>
  <c r="K33"/>
  <c r="M33" s="1"/>
  <c r="K34"/>
  <c r="M34" s="1"/>
  <c r="K35"/>
  <c r="M35" s="1"/>
  <c r="K36"/>
  <c r="M36" s="1"/>
  <c r="K37"/>
  <c r="M37" s="1"/>
  <c r="K38"/>
  <c r="M38" s="1"/>
  <c r="K39"/>
  <c r="M39" s="1"/>
  <c r="K40"/>
  <c r="M40" s="1"/>
  <c r="K41"/>
  <c r="M41" s="1"/>
  <c r="L50" l="1"/>
  <c r="N50" s="1"/>
  <c r="M50"/>
  <c r="L49"/>
  <c r="N49" s="1"/>
  <c r="M49"/>
  <c r="D23" i="24" l="1"/>
  <c r="A15" i="19" l="1"/>
  <c r="A17"/>
  <c r="A16"/>
  <c r="A15" i="18" l="1"/>
  <c r="A30" l="1"/>
  <c r="A29"/>
  <c r="A28"/>
  <c r="A27"/>
  <c r="A26"/>
  <c r="A25"/>
  <c r="A24"/>
  <c r="A23"/>
  <c r="A22"/>
  <c r="A21"/>
  <c r="A20"/>
  <c r="A19"/>
  <c r="A18"/>
  <c r="A121" i="17" l="1"/>
  <c r="A120"/>
  <c r="A119"/>
  <c r="A118"/>
  <c r="A117"/>
  <c r="A115"/>
  <c r="A114"/>
  <c r="A113"/>
  <c r="A112"/>
  <c r="A111"/>
  <c r="A110"/>
  <c r="A109"/>
  <c r="A108"/>
  <c r="A107"/>
  <c r="A106"/>
  <c r="A105"/>
  <c r="A104"/>
  <c r="A60"/>
  <c r="A59"/>
  <c r="A58"/>
  <c r="A57"/>
  <c r="A56"/>
  <c r="A55"/>
  <c r="A54"/>
  <c r="A53"/>
  <c r="A52"/>
  <c r="A51"/>
  <c r="A50"/>
  <c r="A49"/>
  <c r="A48"/>
  <c r="A47"/>
  <c r="A46"/>
  <c r="A45"/>
  <c r="A44"/>
  <c r="A43"/>
  <c r="A42"/>
  <c r="A41"/>
  <c r="A40"/>
  <c r="A39"/>
  <c r="A38"/>
  <c r="A37"/>
  <c r="A36"/>
  <c r="A35"/>
  <c r="A34"/>
  <c r="A33"/>
  <c r="A32"/>
  <c r="A31"/>
  <c r="A30"/>
  <c r="A29"/>
  <c r="A28"/>
  <c r="A27"/>
  <c r="A26"/>
  <c r="A25"/>
  <c r="A24"/>
  <c r="A23"/>
  <c r="A22"/>
  <c r="A21"/>
</calcChain>
</file>

<file path=xl/comments1.xml><?xml version="1.0" encoding="utf-8"?>
<comments xmlns="http://schemas.openxmlformats.org/spreadsheetml/2006/main">
  <authors>
    <author>suhareva</author>
    <author>Капранов Дмитрий</author>
  </authors>
  <commentList>
    <comment ref="A21" authorId="0">
      <text>
        <r>
          <rPr>
            <b/>
            <sz val="11"/>
            <color indexed="81"/>
            <rFont val="Tahoma"/>
            <family val="2"/>
            <charset val="204"/>
          </rPr>
          <t>открытые торцы</t>
        </r>
        <r>
          <rPr>
            <sz val="8"/>
            <color indexed="81"/>
            <rFont val="Tahoma"/>
            <family val="2"/>
            <charset val="204"/>
          </rPr>
          <t xml:space="preserve">
</t>
        </r>
      </text>
    </comment>
    <comment ref="A22" authorId="0">
      <text>
        <r>
          <rPr>
            <b/>
            <sz val="11"/>
            <color indexed="81"/>
            <rFont val="Tahoma"/>
            <family val="2"/>
            <charset val="204"/>
          </rPr>
          <t>открытые торцы</t>
        </r>
        <r>
          <rPr>
            <sz val="8"/>
            <color indexed="81"/>
            <rFont val="Tahoma"/>
            <family val="2"/>
            <charset val="204"/>
          </rPr>
          <t xml:space="preserve">
</t>
        </r>
      </text>
    </comment>
    <comment ref="A66" authorId="0">
      <text>
        <r>
          <rPr>
            <b/>
            <sz val="11"/>
            <color indexed="81"/>
            <rFont val="Tahoma"/>
            <family val="2"/>
            <charset val="204"/>
          </rPr>
          <t>открытые торцы</t>
        </r>
      </text>
    </comment>
    <comment ref="J533" authorId="1">
      <text>
        <r>
          <rPr>
            <sz val="8"/>
            <color indexed="81"/>
            <rFont val="Tahoma"/>
            <family val="2"/>
            <charset val="204"/>
          </rPr>
          <t>11 поддонов</t>
        </r>
      </text>
    </comment>
    <comment ref="K533" authorId="1">
      <text>
        <r>
          <rPr>
            <sz val="8"/>
            <color indexed="81"/>
            <rFont val="Tahoma"/>
            <family val="2"/>
            <charset val="204"/>
          </rPr>
          <t>14 поддонов</t>
        </r>
      </text>
    </comment>
  </commentList>
</comments>
</file>

<file path=xl/comments2.xml><?xml version="1.0" encoding="utf-8"?>
<comments xmlns="http://schemas.openxmlformats.org/spreadsheetml/2006/main">
  <authors>
    <author>RePack by Diakov</author>
  </authors>
  <commentList>
    <comment ref="A95" authorId="0">
      <text>
        <r>
          <rPr>
            <b/>
            <sz val="9"/>
            <color indexed="81"/>
            <rFont val="Tahoma"/>
            <family val="2"/>
            <charset val="204"/>
          </rPr>
          <t>RePack by Diakov:</t>
        </r>
        <r>
          <rPr>
            <sz val="9"/>
            <color indexed="81"/>
            <rFont val="Tahoma"/>
            <family val="2"/>
            <charset val="204"/>
          </rPr>
          <t xml:space="preserve">
!!!</t>
        </r>
      </text>
    </comment>
  </commentList>
</comments>
</file>

<file path=xl/comments3.xml><?xml version="1.0" encoding="utf-8"?>
<comments xmlns="http://schemas.openxmlformats.org/spreadsheetml/2006/main">
  <authors>
    <author>Ольга</author>
  </authors>
  <commentList>
    <comment ref="A77" authorId="0">
      <text>
        <r>
          <rPr>
            <b/>
            <sz val="8"/>
            <color indexed="81"/>
            <rFont val="Tahoma"/>
            <family val="2"/>
            <charset val="204"/>
          </rPr>
          <t>Ольга:</t>
        </r>
        <r>
          <rPr>
            <sz val="8"/>
            <color indexed="81"/>
            <rFont val="Tahoma"/>
            <family val="2"/>
            <charset val="204"/>
          </rPr>
          <t xml:space="preserve">
уточнить коды поставщиков</t>
        </r>
      </text>
    </comment>
    <comment ref="A96" authorId="0">
      <text>
        <r>
          <rPr>
            <b/>
            <sz val="8"/>
            <color indexed="81"/>
            <rFont val="Tahoma"/>
            <family val="2"/>
            <charset val="204"/>
          </rPr>
          <t>Ольга:</t>
        </r>
        <r>
          <rPr>
            <sz val="8"/>
            <color indexed="81"/>
            <rFont val="Tahoma"/>
            <family val="2"/>
            <charset val="204"/>
          </rPr>
          <t xml:space="preserve">
уточнить коды поставщиков</t>
        </r>
      </text>
    </comment>
  </commentList>
</comments>
</file>

<file path=xl/sharedStrings.xml><?xml version="1.0" encoding="utf-8"?>
<sst xmlns="http://schemas.openxmlformats.org/spreadsheetml/2006/main" count="10900" uniqueCount="2867">
  <si>
    <t>Размер рулона</t>
  </si>
  <si>
    <t>Основа</t>
  </si>
  <si>
    <t>Описание</t>
  </si>
  <si>
    <t>Марка</t>
  </si>
  <si>
    <t>Код ЕКН</t>
  </si>
  <si>
    <t>Техноэласт ХПП</t>
  </si>
  <si>
    <t>Техноэласт ЭПП</t>
  </si>
  <si>
    <t>Техноэласт ТКП сланец серый*</t>
  </si>
  <si>
    <t>Техноэласт ЭКП сланец серый*</t>
  </si>
  <si>
    <t>Техноэласт МИНИ ЭПП</t>
  </si>
  <si>
    <t xml:space="preserve">Техноэласт МИНИ ЭКП сланец серый
</t>
  </si>
  <si>
    <t>Техноэласт ТЕРРА ЭМП 5,0</t>
  </si>
  <si>
    <t>ТЕХНОЭЛАСТ ТЕРРА - однослойный битумно-полимерный гидроизоляционный материал.                                                                  
• Теплостойкость: +100 °C 
• Гибкость на брусе R=25 мм: не выше -25 °C 
•  Усиленная основа 
•  Возможна мех.фиксация</t>
  </si>
  <si>
    <t>стеклохолст</t>
  </si>
  <si>
    <t>полиэстер</t>
  </si>
  <si>
    <t>стеклоткань</t>
  </si>
  <si>
    <t xml:space="preserve">3.0   / 3.0 </t>
  </si>
  <si>
    <t xml:space="preserve">5.0  / 4.0 </t>
  </si>
  <si>
    <t xml:space="preserve">4.2  / 4.2 </t>
  </si>
  <si>
    <t xml:space="preserve">4.2 </t>
  </si>
  <si>
    <t xml:space="preserve">4.0 </t>
  </si>
  <si>
    <t xml:space="preserve">5.0 </t>
  </si>
  <si>
    <t>10 х 1 м</t>
  </si>
  <si>
    <t>10 х 0,25 м</t>
  </si>
  <si>
    <t>Ед.изм.</t>
  </si>
  <si>
    <t xml:space="preserve">ТЕХНОЭЛАСТ - многофункциональный СБС-модифицированный материал для кровли и гидроизоляции класса "ПРЕМИУМ"
• Производитель предоставляет на материалы дополнительную гарантию и техническую поддержку                                                            • ТЕХНОЭЛАСТ там, где нужна исключительная надежность и уверенность в результате
• Теплостойкость: +100  °C                                   
       </t>
  </si>
  <si>
    <t>ТЕХНОЭЛАСТ         Гибкость на брусе R=10 мм: не выше -25 °C     |     срок службы:  25-30 лет</t>
  </si>
  <si>
    <t>м²</t>
  </si>
  <si>
    <t>СПЕЦМАРКИ Техноэласт</t>
  </si>
  <si>
    <t xml:space="preserve">Техноэласт АКУСТИК C Б350  </t>
  </si>
  <si>
    <t xml:space="preserve">Техноэласт АКУСТИК СУПЕР А350 </t>
  </si>
  <si>
    <t>Техноэласт ПРАЙМ ЭММ</t>
  </si>
  <si>
    <t>Техноэласт ПЛАМЯ-СТОП ЭКП сланец серый</t>
  </si>
  <si>
    <t>Техноэласт ФИКС ЭПМ</t>
  </si>
  <si>
    <t>Техноэласт СОЛО ЭКП РП1 сланец серый</t>
  </si>
  <si>
    <t>безосновный</t>
  </si>
  <si>
    <t>0.7</t>
  </si>
  <si>
    <t>2.2</t>
  </si>
  <si>
    <t>4.0</t>
  </si>
  <si>
    <t>3.0</t>
  </si>
  <si>
    <t>5.0</t>
  </si>
  <si>
    <t>6.2</t>
  </si>
  <si>
    <t>8 х 1 м</t>
  </si>
  <si>
    <t xml:space="preserve">Техноэласт С ЭКС
сланец серый
</t>
  </si>
  <si>
    <t>Техноэласт С ЭМС</t>
  </si>
  <si>
    <t>Техноэласт ВЕНТ ЭКВ сланец серый</t>
  </si>
  <si>
    <t>Техноэласт ДЕКОР ЭКП синий микс</t>
  </si>
  <si>
    <t>Техноэласт ДЕКОР ЭКП красный микс</t>
  </si>
  <si>
    <t>Техноэласт ДЕКОР ЭКП зеленый микс</t>
  </si>
  <si>
    <t>Техноэласт ДЕКОР ЭКП коричневый микс</t>
  </si>
  <si>
    <t xml:space="preserve">Техноэласт ТИТАН BASE </t>
  </si>
  <si>
    <t xml:space="preserve">Техноэласт ТИТАН TOP микс синий </t>
  </si>
  <si>
    <t>Техноэласт ТИТАН  TOP микс красный</t>
  </si>
  <si>
    <t xml:space="preserve">Техноэласт ТИТАН  TOP микс зеленый </t>
  </si>
  <si>
    <t>3.4</t>
  </si>
  <si>
    <t>5.2</t>
  </si>
  <si>
    <t>6.0</t>
  </si>
  <si>
    <t>4.2</t>
  </si>
  <si>
    <t>4.5</t>
  </si>
  <si>
    <t>5.5</t>
  </si>
  <si>
    <t>15 х 1 м</t>
  </si>
  <si>
    <t>Техноэласт ТИТАН TOP микс коричневый</t>
  </si>
  <si>
    <t>Техноэласт ТИТАН   SOLO микс синий</t>
  </si>
  <si>
    <t xml:space="preserve">Техноэласт ТИТАН   SOLO микс красный </t>
  </si>
  <si>
    <t>Техноэласт ТИТАН   SOLO микс зеленый</t>
  </si>
  <si>
    <t>Техноэласт ТИТАН   SOLO микс коричневый</t>
  </si>
  <si>
    <r>
      <t xml:space="preserve">Техноэласт БАРЬЕР БО                        </t>
    </r>
    <r>
      <rPr>
        <sz val="10"/>
        <color indexed="8"/>
        <rFont val="Arial"/>
        <family val="2"/>
        <charset val="204"/>
      </rPr>
      <t>(безосновный)</t>
    </r>
  </si>
  <si>
    <t>Техноэласт БАРЬЕР ЛАЙТ</t>
  </si>
  <si>
    <t>Техноэласт БАРЬЕР БО МИНИ</t>
  </si>
  <si>
    <t>Техноэласт ТЕРМО ХПП</t>
  </si>
  <si>
    <t>Техноэласт ТЕРМО ТКП сланец серый*</t>
  </si>
  <si>
    <t>Техноэласт ТЕРМО  ЭПП</t>
  </si>
  <si>
    <t>Техноэласт ТЕРМО ЭКП сланец серый*</t>
  </si>
  <si>
    <t>5.8</t>
  </si>
  <si>
    <t>1.5</t>
  </si>
  <si>
    <t>1.6</t>
  </si>
  <si>
    <t>4.6</t>
  </si>
  <si>
    <t>20 х 1 м</t>
  </si>
  <si>
    <t>20 х 0,25 м</t>
  </si>
  <si>
    <t>ТЕХНОЭЛАСТ АКУСТИК - звукоизоляционные материалы                                                                   
• Индекс снижения ударного шума не менее 23 дБ 
• Марка АКУСТИК СУПЕР подходит для гидроизоляции внутр.помещений</t>
  </si>
  <si>
    <t xml:space="preserve">ТЕХНОЭЛАСТ ПЛАМЯ-СТОП - материалы для работы в условиях жестких требований к пожаробезопасности 
• Группа воспламеняемости В2, группа распространения пламени РП1     </t>
  </si>
  <si>
    <t>ТЕХНОЭЛАСТ ПРАЙМ - для устройства кровли путем укладки на мастику 
• Теплостойкость: +100  °C
• Гибкость на брусе R=10 мм: не выше -25 °C 
• Безогневой способ укладки 
• Материалы для верхнего и нижнего слоя</t>
  </si>
  <si>
    <t>ТЕХНОЭЛАСТ ФИКС - материал для механического крепления к основанию 
• Устройство нижнего не наплавленного слоя в двухслойной кровельной системе 
• Теплостойкость: +100  °C  
• Гибкость на брусе R=10 мм: не выше -25 °C</t>
  </si>
  <si>
    <t>ТЕХНОЭЛАСТ ГРИН - материал для устройства “зеленых” эксплуатируемых  кровель  
• Предназначен для кровель, фундаментов и конструкций, непосредственно граничащих с почвой.  
• Теплостойкость: +85  °C</t>
  </si>
  <si>
    <t>ТЕХНОЭЛАСТ СОЛО - материал для для устройства однослойных кровель. 
• Не распростаняет пламеня 
•  Способы монтажа: мех.крепление, наплавление   
• Теплостойкость: +100 °C</t>
  </si>
  <si>
    <t xml:space="preserve">ТЕХНОЭЛАСТ С - самоклеящийся материал.                                                                               
• Без применения открытого пламени  
• Для монтажа снять защитную пленку и приклеить на подготовленную поверхность 
• Теплостойкость: +100 °C </t>
  </si>
  <si>
    <t>Техноэласт ПРАЙМ ЭКМ</t>
  </si>
  <si>
    <t>Техноэласт ГРИН ЭПП</t>
  </si>
  <si>
    <t>Техноэласт ГРИН ЭКП сланец серый</t>
  </si>
  <si>
    <t>Техноэласт АЛЬФА ЭПП</t>
  </si>
  <si>
    <t>ТЕХНОЭЛАСТ АЛЬФА - материал для гидро-  и газоизоляции подземных сооружений   
• Наплавляемый материал   
• Защищает от проникновения подземных газов (радон)  
• Теплостойкость: +100  °C</t>
  </si>
  <si>
    <t>ТЕХНОЭЛАСТ ВЕНТ - материал для устройства однослойных “дышащих” кровель                                                                              
• Теплостойкость: +100 °C</t>
  </si>
  <si>
    <t xml:space="preserve">ТЕХНОЭЛАСТ ДЕКОР - кровельный и гидроизоляционный материал.  
•  Предназначен для устройства верхнего слоя кровельного ковра в зданиях, кровля которых занимает значительные площади фасадов, и в скатных кровлях. 
• Большой выбор цветов посыпки.  
• Превосходные физико-механическими свойства, что позволяет использовать его на кровлях с большим уклоном. 
• Теплостойкость: +100  °C </t>
  </si>
  <si>
    <t xml:space="preserve">ТЕХНОЭЛАСТ ТИТАН -   АПО-модифицированный кровельный и гидроизоляционный материал.  
• Теплостойкость: +140 °C 
• Гибкость на брусе R=25 мм: не выше -35 °C                                      </t>
  </si>
  <si>
    <t xml:space="preserve">ТЕХНОЭЛАСТ БАРЬЕР - самоклеящийся материал для паро- и гидроизоляции. 
• Гидроизоляция внутренних помещений, полов при укладке паркета и т.д. 
• Укладка керамической плитки на материал. 
• Теплостойкость: +85 °C </t>
  </si>
  <si>
    <t xml:space="preserve">ТЕХНОЭЛАСТ ТЕРМО - многофункциональный АПП-модифицированный материал для кровли и гидроизоляции  
• Потенциальный срок службы: более 20 лет 
• Теплостойкость: +130  °C 
• Гибкость на брусе R=10 мм: не выше -15°C </t>
  </si>
  <si>
    <t>ТЕХНОЭЛАСТ МОСТ Гибкость на брусе R=10 мм: не выше -25 °C     |     срок службы:  более 60 лет</t>
  </si>
  <si>
    <t>Техноэласт МОСТ Б</t>
  </si>
  <si>
    <t>Техноэласт МОСТ С</t>
  </si>
  <si>
    <t>Техноэласт МОСТ С ГИГАНТ</t>
  </si>
  <si>
    <t xml:space="preserve">Техноэласт ЭМП </t>
  </si>
  <si>
    <t>Кровельные и гидроизоляционные материалы</t>
  </si>
  <si>
    <t>2.</t>
  </si>
  <si>
    <t>3.</t>
  </si>
  <si>
    <t>Кровельные и гидроизоляционные материалы СУБЭКОНОМ</t>
  </si>
  <si>
    <t>Гидроизоляционные материалы для мостовых сооружений</t>
  </si>
  <si>
    <t>4.</t>
  </si>
  <si>
    <t>1.</t>
  </si>
  <si>
    <t>УНИФЛЕКС           Гибкость на брусе R=10 мм: не выше -20 °C    |     срок службы:  20-25 лет</t>
  </si>
  <si>
    <t>Унифлекс ХПП</t>
  </si>
  <si>
    <t>Унифлекс ТПП</t>
  </si>
  <si>
    <t>Унифлекс ЭПП</t>
  </si>
  <si>
    <t>Унифлекс ХКП сланец серый*</t>
  </si>
  <si>
    <t>Унифлекс ТКП сланец серый*</t>
  </si>
  <si>
    <t>Унифлекс ЭКП сланец серый*</t>
  </si>
  <si>
    <t>УНИФЛЕКС - битумно-полимерный материал                                  
• Потенциальный срок службы - более 15 лет
• Материалы класса "БИЗНЕС" 
• Предназначен для устройства кровельного ковра и гидроизоляции во всех климатических зонах страны
• Теплостойкость: +95 °C</t>
  </si>
  <si>
    <t>2.8</t>
  </si>
  <si>
    <t>3.8</t>
  </si>
  <si>
    <t>СПЕЦМАРКИ Унифлекс</t>
  </si>
  <si>
    <t>Унифлекс ВЕНТ ЭКВ сланец серый*</t>
  </si>
  <si>
    <t xml:space="preserve">Унифлекс ВЕНТ ЭПВ </t>
  </si>
  <si>
    <t>Унифлекс ЭКСПРЕСС</t>
  </si>
  <si>
    <t>Унифлекс С</t>
  </si>
  <si>
    <t xml:space="preserve">УНИФЛЕКС ВЕНТ -  материал для устройства “дышащих” кровель по старой кровле
 • Потенциальный срок службы - более 15 лет
• Гибкость на брусе R=25 мм, не выше -20  °C
• Теплостойкость: +95 °C
       </t>
  </si>
  <si>
    <t>УНИФЛЕКС ЭКСПРЕСС  способен быстро наплавляться благодаря высокой скорости расплавления битумно-полимерного вяжущего</t>
  </si>
  <si>
    <t>УНИФЛЕКС С -  самоклеящийся материал для устройства нижнего слоя кровельного ковра</t>
  </si>
  <si>
    <t>ЭКОФЛЕКС               Гибкость на брусе R=10 мм: не выше -10 °C    |     срок службы:  20-25 лет</t>
  </si>
  <si>
    <t>Экофлекс ХПП</t>
  </si>
  <si>
    <t>Экофлекс ТПП</t>
  </si>
  <si>
    <t>Экофлекс ЭПП</t>
  </si>
  <si>
    <t>Экофлекс ХКП сланец серый*</t>
  </si>
  <si>
    <t>Экофлекс ТКП сланец серый*</t>
  </si>
  <si>
    <t>Экофлекс ЭКП сланец серый*</t>
  </si>
  <si>
    <t>ЭКОФЛЕКС - битумно-полимерный материал для гидроизоляции кровель и подземных конструкций.
• Рекомендован к применению в регионах, где эксплуатация проходит при повышенных температурных режимах. 
• Имеет негниющую основу</t>
  </si>
  <si>
    <t>ЛИНОКРОМ       Гибкость на брусе R=25 мм: не выше -10 °C    |     срок службы:  10-15 лет</t>
  </si>
  <si>
    <t xml:space="preserve">Линокром ХПП  </t>
  </si>
  <si>
    <t>Линокром ТПП</t>
  </si>
  <si>
    <t>Линокром ЭПП</t>
  </si>
  <si>
    <t>ЛИНОКРОМ - битумные и битумно-полимерные материалы класса "СТАНДАРТ" 
• Потенциальный срок службы - более 10 лет
• Широкий аасортимент материлов данного класса позволит выбрать наиболее подходящее решение для объекта  
• Качество и надежность материалов сочетаются с доступной ценой
• Теплостойкость серии Линокром: +80  °C
• Теплостойкость марки Линокром РЕМ: +120 °C</t>
  </si>
  <si>
    <t>Линокром ХКП сланец серый*</t>
  </si>
  <si>
    <t>Линокром ТКП сланец серый*</t>
  </si>
  <si>
    <t>Линокром ЭКП сланец серый*</t>
  </si>
  <si>
    <t>Линокром РЕМ сланец серый*</t>
  </si>
  <si>
    <t>3.6</t>
  </si>
  <si>
    <t>БИПОЛЬ            Гибкость на брусе R=25 мм: не выше -15  °C    |     срок службы:  10-15 лет</t>
  </si>
  <si>
    <t>Биполь ХПП</t>
  </si>
  <si>
    <t>Биполь ТПП</t>
  </si>
  <si>
    <t>Биполь ЭПП</t>
  </si>
  <si>
    <t>Биполь Стандарт ХПП</t>
  </si>
  <si>
    <t>Биполь Стандарт ХКП сланец серый*</t>
  </si>
  <si>
    <t>Биполь Стандарт ТПП</t>
  </si>
  <si>
    <t>Биполь Стандарт ТКП сланец серый*</t>
  </si>
  <si>
    <t>Биполь Стандарт ЭПП</t>
  </si>
  <si>
    <t>Биполь Стандарт ЭКП сланец серый*</t>
  </si>
  <si>
    <t>Биполь ХКП сланец серый*</t>
  </si>
  <si>
    <t>Биполь ТКП сланец серый*</t>
  </si>
  <si>
    <t>Биполь ЭКП сланец серый*</t>
  </si>
  <si>
    <t>Биполь XL ХКП сланец серый*</t>
  </si>
  <si>
    <t>Биполь XL ЭКП сланец серый*</t>
  </si>
  <si>
    <t>Биполь XL ТКП сланец серый*</t>
  </si>
  <si>
    <t>БИПОЛЬ - битумные и битумно-полимерные материалы класса  "СТАНДАРТ"
• Серия СБС-модифицированных битумных кровельных и гидроизоляционных материалов                                           
• Потенциальный срок службы - более 10 лет                                   • Широкий аасортимент материлов данного класса позволит выбрать наиболее подходящее решение для объекта                                                                                                                      • Теплостойкость: +85 °C</t>
  </si>
  <si>
    <t>полиэфир</t>
  </si>
  <si>
    <t>3.5</t>
  </si>
  <si>
    <t>БИКРОЭЛАСТ              Гибкость на брусе R=25 мм: не выше -10 °C     |     срок службы:  10-15 лет</t>
  </si>
  <si>
    <t>Бикроэласт ХПП</t>
  </si>
  <si>
    <t>Бикроэласт ТПП</t>
  </si>
  <si>
    <t>Бикроэласт ЭПП</t>
  </si>
  <si>
    <t>БИКРОЭЛАСТ - битумные и битумно-полимерные материалы класса "ЭКОНОМ" 
• Серия СБС-модифицированных битумных кровельных и гидроизоляционных материалов
• Потенциальный срок службы - более 10 лет
• Качественные продукты класса "ЭКОНОМ" позволят изготовить недорогую кровлю
• Гибкость на брусе R=25 мм, не выше -10 °C
• Теплостойкость: +85 °C</t>
  </si>
  <si>
    <t>Бикроэласт ХКП сланец серый*</t>
  </si>
  <si>
    <t>Бикроэласт ТКП сланец серый*</t>
  </si>
  <si>
    <t>Бикроэласт ЭКП сланец серый*</t>
  </si>
  <si>
    <t>БИКРОСТ         Гибкость на брусе R=25 мм: не выше 0 °C    |     срок службы:  7 лет</t>
  </si>
  <si>
    <t>Бикрост ХПП</t>
  </si>
  <si>
    <t>Бикрост ТПП</t>
  </si>
  <si>
    <t>Бикрост ЭПП</t>
  </si>
  <si>
    <t>БИКРОСТ - битумные материалы     
• Потенциальный срок службы - более 10 лет
• Качественные продукты класса "ЭКОНОМ" позволят изготовить недорогую кровлю
• Гибкость на брусе R=25 мм, не выше -0 °C
• Теплостойкость: +80 °C</t>
  </si>
  <si>
    <t>Бикрост ХКП сланец серый*</t>
  </si>
  <si>
    <t>Бикрост ТКП сланец серый*</t>
  </si>
  <si>
    <t>*Материалы со сланцем доступны в других цветах:</t>
  </si>
  <si>
    <t>Зеленый</t>
  </si>
  <si>
    <t>+ 2 р. к цене с серым сланцем</t>
  </si>
  <si>
    <t>Красный</t>
  </si>
  <si>
    <t>СТЕКЛОИЗОЛ  Срок службы:  5 лет</t>
  </si>
  <si>
    <t>Стеклоизол ХПП 3.0 (15)</t>
  </si>
  <si>
    <t>Стеклоизол ХКП 4.0 (10) сланец серый</t>
  </si>
  <si>
    <t>Стеклоизол ТПП 3.0 (15)</t>
  </si>
  <si>
    <t>Стеклоизол ХПП 3.0 (10)</t>
  </si>
  <si>
    <t>Стеклоизол ХПП 2.5 (10)</t>
  </si>
  <si>
    <t>Стеклоизол ХКП 3.5 (10) сланец серый</t>
  </si>
  <si>
    <t>Стеклоизол ТПП 3.0 (10)</t>
  </si>
  <si>
    <t>Стеклоизол ТПП 2.5 (10)</t>
  </si>
  <si>
    <t>Стеклоизол ТКП 3.5 (10) сланец серый</t>
  </si>
  <si>
    <t>Стеклоизол ТКП 4.0 (10) сланец серый</t>
  </si>
  <si>
    <t xml:space="preserve">СТЕКЛОИЗОЛ - битумные материалы                                                                                  
• Наплавляемый крловельный и гидроизоляционный материал                                   • Качественные продукты класса "СУПЕРЭКОНОМ" позволят изготовить недорогую кровлю       </t>
  </si>
  <si>
    <t>2.5</t>
  </si>
  <si>
    <t>Техноэласт МОСТ Б - СБС-модифицированный битумно-полмерный материал  
• Потенциальный срок службы - более 60 лет
• Предназначен для гидроизоляции бетонных оснований</t>
  </si>
  <si>
    <t xml:space="preserve">Техноэласт МОСТ С - АПО-модифицированный битумно-полмерный материал  
• Потенциальный срок службы - более 60 лет
• Предназначен для гидроизоляции стальных и бетонных оснований 
• Марка Техноэласт МОСТ С ГИГАНТ умеет увеличееную длину и предназначен для автоматической укладки </t>
  </si>
  <si>
    <t>Техноэласт ЭМП -  битумно-полмерный материал
• Потенциальный срок службы - более 60 лет
• Предназначен для гидроизоляции подземных сооружений и бетонных оснований</t>
  </si>
  <si>
    <t>5.5 / 5.0</t>
  </si>
  <si>
    <t>5.5 / 5.2</t>
  </si>
  <si>
    <t>5.5 / 4.8</t>
  </si>
  <si>
    <t>50 х 1 м</t>
  </si>
  <si>
    <t>Техноэласт МОСТ Б ГИГАНТ</t>
  </si>
  <si>
    <t xml:space="preserve">ТЕХНОЭЛАСТ </t>
  </si>
  <si>
    <t>Комплектация и оборудование для плоских кровель</t>
  </si>
  <si>
    <t>Газовый редуктор с манометром</t>
  </si>
  <si>
    <t>Газовый редуктор проф                                              с манометром</t>
  </si>
  <si>
    <t>Горелка стандартная ТехноНИКОЛЬ</t>
  </si>
  <si>
    <t>Горелка укороченная ТехноНИКОЛЬ</t>
  </si>
  <si>
    <t xml:space="preserve">Горелка Turbo </t>
  </si>
  <si>
    <t>Горелка Turbo укороченная</t>
  </si>
  <si>
    <t>Горелка Sievert монолитная</t>
  </si>
  <si>
    <t>Горелка Титановая ТехноНИКОЛЬ PRO</t>
  </si>
  <si>
    <t>Горелка Титановая ТехноНИКОЛЬ ECO</t>
  </si>
  <si>
    <t>Горелка шовная</t>
  </si>
  <si>
    <t xml:space="preserve">Насадка битумная на аппарат Варимат </t>
  </si>
  <si>
    <t>ГАЗОБАЛЛОННОЕ ОБОРУДОВАНИЕ</t>
  </si>
  <si>
    <t>Шланг газовый, d - 9мм, 50м</t>
  </si>
  <si>
    <t>шт</t>
  </si>
  <si>
    <t>пог.м</t>
  </si>
  <si>
    <t>Малогабаритный баллонный пропановый одноступенчатый редуктор (БПО). Соответствует с требованиями  ГОСТ 13861-89. Оснащен манометром определяющим давление выходящего газа. Регулирует давление на выходе до 0,3 Мпа.</t>
  </si>
  <si>
    <t xml:space="preserve">Баллонный пропановый одноступенчатый (БПО) редуктор с увеличенным проходным сечением (ГОСТ 13861-89). Оснащен манометром, определяющим давление выходящего газа (требование ГОСТ) и клапаном безопасности. Давление срабатывания клапана 1,6 МПа (16 атм). </t>
  </si>
  <si>
    <t xml:space="preserve">Горелка  Технониколь стандартная  (стакан - 50мм, Lтрубки - 600мм, мощность - 108 кВт при 0,4МПа) - предназначена для наплавления рулонных материалов на горизонтальные поверхности. Вес горелки - 0,61кг. Обладает высокой мощностью и достаточной надежностью.  </t>
  </si>
  <si>
    <t xml:space="preserve">Горелка укороченная ТехноНИКОЛЬ (стакан 50мм, Lтрубки=150 мм, мощность - 75кВт при 0,4 МПа)— предназначенная для наплавления материала на вертикальные поверхности, примыканий к трубам, вентиляционным коробам, зенитным фонарям, лифтовым шахтам, парапетам и т.д. Вес - 0,39 кг, суммарная длина - 400 мм. </t>
  </si>
  <si>
    <t>Горелка газовая Turbo (турбо-стакан 60мм, Lтрубки=600мм, мощность=75кВт) от итальянского производителя Idealgas Сompany.Тепловая мощность- 75кВт. Вес-0,89 кг. Рабочее давление от 0,2 до 0,4 мПа.</t>
  </si>
  <si>
    <t xml:space="preserve">Горелка газовая укороченная, (Ø стаканам-60мм, Lтрубки=100 мм, мощность=44кВт). Суммарная длина - 400мм. Вес - 0,56 кг. Горелка предназначенная для наплавления материала на верт. поверхности, при формировании примыканий к трубам, вентиляционным коробам, зенитным фонарям,  парапетам и т.д. </t>
  </si>
  <si>
    <t xml:space="preserve">Горелка SIEVERT монолитная (Øстакана- 60мм, Lтрубки=500мм, мощность=114 кВт при 0,4 МПа) – профессиональная кровельная горелка. В конструкции используется только латунь и сталь. Имеет повышенный запас прочности и надежности, который обеспечивается толщиной используемых материалов. Вес-0,93кг. </t>
  </si>
  <si>
    <t>Горелка Титановая ТехноНИКОЛЬ PRO (стакан 60мм, L трубки=600мм, мощность=109 кВт при 0,4 МПа) – очень легкая титановая горелка, повышенной мощности. Стакан, формирующий пламя, и трубка выполнены из легкого и долговечного титана. Вес-0,535кг</t>
  </si>
  <si>
    <t>Горелка Титановая ТехноНИКОЛЬ ECO (стакан - 50мм, Lтрубки - 600мм, мощность - 108 кВт при 0,4МПа) – очень легкая титановая горелка экономичного сегмента, повышенной мощности. Стакан, формирующий пламя выполнен из легкого и долговечного титана. Вес-0,54кг</t>
  </si>
  <si>
    <t>Горелка разработана для сплавления нахлестов битумно-полимерных рулонных материалов с механической фиксацией к основанию. Горелка поставляется в комплекте с прижимным пресс‐роликом шириной 150 мм и штуцером 9мм.</t>
  </si>
  <si>
    <t>Морозостойкий резиновый шланг газовый (газовый рукав) используется для присоединения пропановых кровельных горелок к газовому редуктору. Предназначен только для подачи газа или воздуха.  Может использоваться во всех климатических зонах России.</t>
  </si>
  <si>
    <t xml:space="preserve">Насадка применяется для модернизации сварочного оборудования Варимат (Varimat), сварки горячим воздухом швов битумно-полимерных материалов. Сопло насадки предназначено для подачи разогретого воздуха в место нахлестков битумных материалов. </t>
  </si>
  <si>
    <t>ПРОХОДНЫЕ ЭЛЕМЕНТЫ КРОВЛИ</t>
  </si>
  <si>
    <t>Аэратор кровельный ТехноНИКОЛЬ ЭКО 75х340мм</t>
  </si>
  <si>
    <t>Аэратор кровельный ТехноНИКОЛЬ ЭКО 160х450мм</t>
  </si>
  <si>
    <t>Аэратор кровельный  ТехноНИКОЛЬ  160х460мм</t>
  </si>
  <si>
    <t>Воронка ТехноНИКОЛЬ ремонтная, 90х240</t>
  </si>
  <si>
    <t>Воронка ТехноНИКОЛЬ ремонтная c уплотнителем, 90х240</t>
  </si>
  <si>
    <t>Воронка ТехноНИКОЛЬ ВБ ЭКО,                                     110х145</t>
  </si>
  <si>
    <t>Воронка ТехноНИКОЛЬ ВБ ЭКО,                            110х315</t>
  </si>
  <si>
    <t>ВоронкаТехноНИКОЛЬ ВБ,                                              110х160</t>
  </si>
  <si>
    <t>Воронка парапетная 100*100 (квадратное сечение)</t>
  </si>
  <si>
    <t>Воронка ULTRA парапетная 110 (разм.:Dвыпуска=110,h=245,Dюбки=380; п/с=8л/с)</t>
  </si>
  <si>
    <t>Воронка ТехноНИКОЛЬ ВБ,                                            110х450</t>
  </si>
  <si>
    <t>Воронка ТехноНИКОЛЬ с обжимным фланцем,    110х450</t>
  </si>
  <si>
    <t>Воронка ТехноНИКОЛЬ с обжимным фланцем обогреваемая,                      110х450</t>
  </si>
  <si>
    <t>Фильтр для воронок универсальный</t>
  </si>
  <si>
    <t xml:space="preserve">Аэратор кровельный ТехноНИКОЛЬ ЭКО 75х340 мм, может быть использован только при ремонтах кровли. Устанавливается 1 на 100 кв. м вне зависимости от способа монтажа кровли и предотвращает только образование вздутий под кровлей. </t>
  </si>
  <si>
    <t>Аэратор кровельный ТехноНИКОЛЬ ЭКО 160х450 мм позволяет удалять излишки влаги из кровельного пирога, предотвращает образование вздутий под кровельным материалом. В системах с механическим креплением кровельного ковра к основанию рекомендуется устанавливать один аэратор на 150 кв. м кровли.</t>
  </si>
  <si>
    <t xml:space="preserve">Аэратор кровельный ТехноНИКОЛЬ 160х460 мм. Эффективно удаляет излишки влаги из кровельного пирога, предотвращает образование вздутий под кровельным материалом, увеличивает срок службы кровельного покрытия. В системах с механическим креплением кровельного ковра к основанию рекомендуется устанавливать один аэратор на 150 кв. м кровли. </t>
  </si>
  <si>
    <t>Воронка ТехноНИКОЛЬ используется при устройстве и ремонте кровель, имеющих системы водослива со стальными, чугунными или пластмассовыми трубами. Воронка изготовлена из смеси полимеров, обеспечивающих стойкость к эксплуатационным нагрузкам в течении 15 лет.</t>
  </si>
  <si>
    <t xml:space="preserve">Воронка ТехноНИКОЛЬ с уплотнительной манжетой. используется при устройстве и ремонте кровель, имеющих системы водослива со стальными, чугунными или пластмассовыми трубами. Воронка изготовлена из смеси полимеров, обеспечивающих стойкость к эксплуатационным нагрузкам в течении 15 лет. </t>
  </si>
  <si>
    <t xml:space="preserve">Воронка ВБ ЭКО 110х145 имеет меньшую толщину стенок и изготавливается из смеси полимеров, обеспечивающих стойкость к эксплуатационным нагрузкам в течении 15 лет. Комплектуется фильтром для воронок универсальным в качестве листвоуловителя. </t>
  </si>
  <si>
    <t xml:space="preserve">Воронка ВБ ЭКО 110х315 имеет меньшую толщину стенок и изготавливается из смеси полимеров, обеспечивающих стойкость к эксплуатационным нагрузкам в течении 15 лет. Комплектуется фильтром для воронок универсальным в качестве листвоуловителя. </t>
  </si>
  <si>
    <t>Воронки ВБ 110х160 изготавливаются из смеси полимеров. Комплектуются коническим листвоуловитем. Пластик стоек к воздействию ультрафиолета и обеспечивает надежную эксплуатацию в течении 25 лет.</t>
  </si>
  <si>
    <t>Полипропиленовая воронка для отвода воды через кровельные или балконные парапеты с квадратным сечением 100мм.х100мм. Конструкция воронки не предусматривает фильтр для листьев.</t>
  </si>
  <si>
    <t xml:space="preserve">Кровельная воронка для отвода воды через кровельные или балконные парапеты. Воронка имеет фильтр для листьев и изготовлена из полипропилена. </t>
  </si>
  <si>
    <t>Воронки ВБ 110х450 изготавливаются из смеси полимеров. Комплектуются коническим листвоуловителем. Пластик стоек к воздействию ультрафиолета и обеспечивает надежную эксплуатацию в течении 25 лет.</t>
  </si>
  <si>
    <t xml:space="preserve">Воронки ТехноНИКОЛЬ с листвоуловителем и обжимным фланцем из нержавеющей стали используются для водоотвода с поверхности кровли в системах внутреннего водостока.  Изготавливается из смеси полимеров, устойчивых к атмосферным воздействиям и УФ излучению. </t>
  </si>
  <si>
    <t xml:space="preserve">Воронки ТехноНИКОЛЬ с обогревом, листвоуловителем и обжимным фланцем из нержавеющей стали используются для водоотвода с поверхности кровли в системах внутреннего водостока. Изготавливается из смеси полимеров, устойчивых к атмосферным воздействиям и УФ излучению. </t>
  </si>
  <si>
    <t>Универсальный фильтр-листвоуловитель изготавливается из атмосферостойкого полимера. Применяется  когда «штатный» фильтр для воронки, установленной на кровле, утерян в процессе эксплуатации.  Конструкция фильтра позволяет его надежно фиксировать в большинстве стандартных кровельных воронок.</t>
  </si>
  <si>
    <t>РЕЙКА, КРЕПЕЖ, ПОСЫПКА</t>
  </si>
  <si>
    <t>Рейка краевая алюминиевая ТехноНИКОЛЬ 3,0 м</t>
  </si>
  <si>
    <t>Круглый тарельчатый держатель ТехноНИКОЛЬ 50мм (800 шт./уп.)</t>
  </si>
  <si>
    <t>Гранулят кровельный серый (10кг)</t>
  </si>
  <si>
    <t>Сланец кровельный СК-2 серый (10кг)</t>
  </si>
  <si>
    <t>кг</t>
  </si>
  <si>
    <t>Краевая рейка с эллиптическими отверстиями, используется для фиксации края кровельного ковра к вертикальной поверхности.  Рейка выполнена из алюминиево-магниевого сплава. Верхний отгиб рейки заполняется герметзирующей мастикой.</t>
  </si>
  <si>
    <t xml:space="preserve">Круглый тарельчатый держатель диаметром 50мм из оцинкованной стали. Применяется для механической фиксации на горизонтальной поверхности кровельных материалов,  к основанию. </t>
  </si>
  <si>
    <t>Гранулят кровельный  используется в качестве верхнего защитного слоя с применением мастики № 71 для заплаточных ремонтов повреждений кровельного ковра и для восстановления внешнего вида в местах локального перегрева наплавляемого материала.</t>
  </si>
  <si>
    <t>Сланец кровельный СК-2  используется в качестве верхнего защитного слоя с применением мастики № 71 для заплаточных ремонтов повреждений кровельного ковра и для восстановления внешнего вида в местах локального перегрева наплавляемого материала.</t>
  </si>
  <si>
    <t>ПАРОБАРЬЕР</t>
  </si>
  <si>
    <r>
      <t xml:space="preserve">Паробарьер СА 500 </t>
    </r>
    <r>
      <rPr>
        <sz val="10"/>
        <color indexed="8"/>
        <rFont val="Arial"/>
        <family val="2"/>
        <charset val="204"/>
      </rPr>
      <t>(ширина 108 мм)</t>
    </r>
  </si>
  <si>
    <t>Паробарьер СФ1000</t>
  </si>
  <si>
    <t>ЛЕНТА-ГЕРМЕТИК</t>
  </si>
  <si>
    <r>
      <t xml:space="preserve">ЛЕНТА-ГЕРМЕТИК ТЕХНОНИКОЛЬ </t>
    </r>
    <r>
      <rPr>
        <sz val="10"/>
        <color indexed="8"/>
        <rFont val="Arial"/>
        <family val="2"/>
        <charset val="204"/>
      </rPr>
      <t>самоклеящаяся             0,15х18 м</t>
    </r>
  </si>
  <si>
    <t>ПАРОБАРЬЕР С - пароизоляционная фольгированная мембрана                                                 
• Самоклеящаяся основа  
• Марка СФ 1000 - абсолютная паронепроницаемость   
• Применяется на основании из профлиста</t>
  </si>
  <si>
    <t>стеклосетка</t>
  </si>
  <si>
    <t xml:space="preserve">0.5 </t>
  </si>
  <si>
    <t xml:space="preserve">1.0 </t>
  </si>
  <si>
    <t>50 х 1,08 м</t>
  </si>
  <si>
    <t>30 х 1 м</t>
  </si>
  <si>
    <t>ЛЕНТА-ГЕРМЕТИК ТЕХНОНИКОЛЬ - самоклеящийся материал для восстановления герметичности лежачих и стоячих фальцев и ремонта механических повреждений на кровлях из оцинкованной стали, в том числе для ремонта кровель ЖКХ.</t>
  </si>
  <si>
    <t>18 х 0,15 м</t>
  </si>
  <si>
    <t>ВСПОМОГАТЕЛЬНОЕ ОБОРУДОВАНИЕ</t>
  </si>
  <si>
    <t>Крючок для раскатывания рулонов</t>
  </si>
  <si>
    <t>Устройство (нерж/сталь) для раскатки К3 с валиками из полиамида</t>
  </si>
  <si>
    <t>Ремень для крепления груза  2-4 т, 10 м</t>
  </si>
  <si>
    <t>Ролик прижимной,150 мм</t>
  </si>
  <si>
    <t>Крючок из тонкой и легкой трубы. Применяется для разворачивания (раскатывания) материала при наплавлении на основание.  Наплавление материала с использованием крючка "на себя" обеспечивает качественную приклейку.</t>
  </si>
  <si>
    <t>Металлический прижимной пресс-ролик весом 8кг. с длинной ручкой. Ролик используется для прикатывания стыков ковра сразу после наплавления материала для более полного и герметичного склеивания нахлестов кровельных полотнищ. Ширина 150 мм.</t>
  </si>
  <si>
    <t>Приспособление с ручкой применяется для  равномерного раскатывания битумного и битумно-полимерного материала при наплавлении на основание. Устройство выполнено из нержавеющей стали с валиками из полиамида.</t>
  </si>
  <si>
    <t>Ремень для крепления груза 2-4 т, предназначен для проведения погрузочно-разгрузочных работ.</t>
  </si>
  <si>
    <t>5.</t>
  </si>
  <si>
    <t>6.</t>
  </si>
  <si>
    <t>7.</t>
  </si>
  <si>
    <t>Битум, мастики, праймеры, герметики, пены</t>
  </si>
  <si>
    <t>Материал</t>
  </si>
  <si>
    <t>GREENGUARD УНИВЕРСАЛ</t>
  </si>
  <si>
    <t>Размер, мм (ДхШхТ)</t>
  </si>
  <si>
    <t>GreenGuard Универсал – созданный на основе базальтовой ваты с обработкой специальным биополимерным раствором, обладает средней плотностью 35-40 кг/м3. Благодаря особым свойствам, способен обеспечить повышенные звукоизоляционные качества, а так же за счет уникального расположения волокон удалось достичь оптимального поглощения звуковой волны. Отличается экологической безопасностью и легкостью.</t>
  </si>
  <si>
    <t>ТЕПЛОИЗОЛЯЦИЯ НА ОСНОВЕ БАЗАЛЬТОВЫХ ПОРОД</t>
  </si>
  <si>
    <r>
      <t>м</t>
    </r>
    <r>
      <rPr>
        <b/>
        <vertAlign val="superscript"/>
        <sz val="14"/>
        <rFont val="Arial"/>
        <family val="2"/>
        <charset val="204"/>
      </rPr>
      <t>3</t>
    </r>
  </si>
  <si>
    <t>РОКЛАЙТ</t>
  </si>
  <si>
    <t xml:space="preserve">ТЕХНОЛАЙТ ЭКСТРА </t>
  </si>
  <si>
    <t>ТЕХНОЛАЙТ ОПТИМА</t>
  </si>
  <si>
    <t>ТЕХНОБЛОК СТАНДАРТ</t>
  </si>
  <si>
    <t>ТЕХНОАКУСТИК</t>
  </si>
  <si>
    <t>Роклайт – долговечный, экологически безопасный продукт, изготовленный на основе горных пород базальтовой группы. Теплозвукоизоляционный, пропитанный биополимерным связующим, что придает дополнительную защиту от влаги. Обладает волокнистой структурой средней плотностью 30-40 кг/м3. Не выделяет опасных для здоровья химических испарений. Устойчив к воздействию огня. Используется в качестве звукоизоляции. Уникальное расположение каменных волокон помогает добиться оптимальных характеристик сбережения тепла и поглощения звуковых волн. Теплопроводность соответствует 0,041 Вт/м·С.</t>
  </si>
  <si>
    <t>Созданная из экологичных материалов, Базальтовая вата Технониколь Технолайт Экстра рекомендуется для применения в виде первого слоя в вентилируемой системе утепления фасадов. Минеральные плиты предназначены для тепло и звукоизоляции помещений, полов, стен, скатных кровель.</t>
  </si>
  <si>
    <t>Тепло-звуко изоляционные плиты, выполненные из минеральной ваты на основе горных пород габро базальтовой группы. Предназначены для использования в конструкциях скатных кровель. Рекомендованы для применения в качестве первого слоя в двуслойной системе утепления вентфасадов.</t>
  </si>
  <si>
    <t>Изготавливается путем расплава на основе волокон базальтовых горных пород средней плотностью 40-50 кг/м3. Способен обеспечить оптимальные звукоизоляционные и теплоизоляционные характеристики. Обработан экологически безопасным биополимерным вяжущим. Благодаря расположению волокнистой структуры существенно повышены показатели сбережения тепла и поглощения посторонних звуков. Теплопроводность для данной группы составляет приблизительно 0,046 Вт/м·С. Отводит влагу, скапливающуюся на поверхности металлических и бетонных оснований.</t>
  </si>
  <si>
    <t xml:space="preserve"> Техноакустик – популярное изделие, при производстве которого минеральные волокна базальтовых групп обработали силиконовой пропиткой. Обладает средней плотностью 38-45 кг/м3. Обеспечивает превосходные теплоизоляционные и звукоизоляционные величины, а так же стабильное состояние характеристик после сборки в вертикальных конструкциях на срок более пятидесяти лет.</t>
  </si>
  <si>
    <t>ТЕХНОВЕНТ Н ПРОФ</t>
  </si>
  <si>
    <t>ТЕХНОВЕНТ ЭКСТРА</t>
  </si>
  <si>
    <t>ТЕХНОВЕНТ СТАНДАРТ</t>
  </si>
  <si>
    <t>ТЕХНОВЕНТ ОПТИМА</t>
  </si>
  <si>
    <t>ТЕХНОВЕНТ ПРОФ</t>
  </si>
  <si>
    <t>ТЕХНОФАС ЭКСТРА</t>
  </si>
  <si>
    <t>ТЕХНОФАС КОТТЕДЖ</t>
  </si>
  <si>
    <t>ТЕХНОФАС ДЕКОР</t>
  </si>
  <si>
    <t>ТЕХНОФАС ОПТИМА</t>
  </si>
  <si>
    <t>ТЕХНОФАС ЭФФЕКТ</t>
  </si>
  <si>
    <t>ТЕХНОФАС</t>
  </si>
  <si>
    <t>ТЕХНОФАС Л</t>
  </si>
  <si>
    <t>ТЕХНОВЕНТ Н ПРОФ это негорючие, гидрофобизированные тепло- звукоизоляционные плиты из минеральной ваты на основе горных пород базальтовой группы. Предназначены для применения в промышленном и гражданском строительстве при новом строительстве и реконструкции зданий и сооружений различного назначения в качестве внутреннего слоя при двухслойном выполнении теплоизоляции в навесных фасадных системах с воздушным зазором. Также в качестве среднего слоя в конструкциях трехслойных стен, полностью или частично выполненных из мелкоштучных стеновых материалов.</t>
  </si>
  <si>
    <t>ТЕХНОВЕНТ ЭКСТРА – это негорючие, гидрофобизированные тепло-звукоизоляционные плиты из минеральной ваты на основе горных пород базальтовой группы. Предназначены для применения в промышленном и гражданском строительстве в качестве однослойной теплоизоляции или наружного слоя при двухслойном выполнении теплоизоляции в навесных фасадных системах с воздушным зазором.</t>
  </si>
  <si>
    <t>Используется при создании теплозвукоизоляции вентилируемых фасадов, перегородок и для их ремонта. Сохранения первоначальных качеств максимально длительный период можно добиться, если хранить уложенным вертикально, вдали от воздействия солнечного света, в помещении, не более двух метров в высоту. Легко монтируется при помощи простых инструментов, ножа и пилы. Купить утеплители и другие товары для строительства производства компании Технониколь вы можете связавшись с нами.</t>
  </si>
  <si>
    <t>Основу составляет волокнистая структура, произведенная из гранитных горных пород, обладающей средней плотностью 81-99 кг/м3. Для повышения звукоизоляции и теплоизоляции, обрабатывается экологически безопасным биополимерным вяжущим. Особенное расположение волокон позволило производителю существенно увеличить показатели сбережения тепла и поглощения звуковых волн. Теплопроводность соответствует 0,040 Вт/м·С.</t>
  </si>
  <si>
    <t>Это негорючие, гидрофобизированные тепло-, звукоизоляционные плиты из минеральной ваты на основе горных пород базальтовой группы на низкофенольном связующем.</t>
  </si>
  <si>
    <r>
      <t>м</t>
    </r>
    <r>
      <rPr>
        <b/>
        <vertAlign val="superscript"/>
        <sz val="14"/>
        <rFont val="Arial"/>
        <family val="2"/>
        <charset val="204"/>
      </rPr>
      <t>3</t>
    </r>
    <r>
      <rPr>
        <sz val="11"/>
        <color theme="1"/>
        <rFont val="Calibri"/>
        <family val="2"/>
        <charset val="204"/>
        <scheme val="minor"/>
      </rPr>
      <t/>
    </r>
  </si>
  <si>
    <t>Плиты ТЕХНОФАС ЭКСТРА предназначены для применения в гражданском и промышленном строительстве в качестве тепло-, звукоизоляции в системах наружного утепления стен с защитно-декоративным слоем из толстослойной штукатурки по стальной армирующей сетке.</t>
  </si>
  <si>
    <t>Базальтовый утеплитель ТЕХНОФАС КОТТЕДЖ предназначен для использования в качестве тепло-, звукоизоляции в системах наружного утепления стен с защитно-декоративным слоем из тонкослойной штукатурки высотой до 10 метров.</t>
  </si>
  <si>
    <t>Плиты ТЕХНОФАС ДЕКОР предназначены для применения в качестве теплоизоляционного слоя в фасадных теплоизоляционных композиционных системах с наружными штукатурными слоями на зданиях и сооружениях высотой до 20 м, а также на участках стен, находящихся внутри застекленных лоджий и балконов, участков стен у лестничных маршей и площадок многоэтажных зданий вне зависимости от их высоты. Также в качестве теплоизоляционного слоя в фасадных теплоизоляционных композиционных системах с оштукатуриванием по стальной оцинкованной армирующей сетке.</t>
  </si>
  <si>
    <t>Плиты ТЕХНОФАС ОПТИМА предназначены для применения в гражданском и промышленном строительстве в качестве тепло- звукоизоляции в системах наружного утепления стен с защитно-декоративным слоем из тонкослойной штукатурки (без ограничения по высоте).</t>
  </si>
  <si>
    <t>Плиты ТЕХНОФАС ЭФФЕКТ предназначены для применения в гражданском и промышленном строительстве в качестве тепло-, звукоизоляции в системах наружного утепления стен с защитно-декоративным слоем из тонкослойной штукатурки.</t>
  </si>
  <si>
    <t>Плиты ТЕХНОФАС предназначены для применения в гражданском и промышленном строительстве в качестве тепло-, звукоизоляции в системах наружного утепления стен с защитно-декоративным слоем из тонкослойной штукатурки.</t>
  </si>
  <si>
    <t>Ламели ТЕХНОФАС Л предназначены для применения в гражданском и промышленном строительстве в качестве тепло- звукоизоляции в фасадных теплоизоляционных композиционных системах с наружными штукатурными слоями, в т.ч. на участках стен с криволинейной поверхностью.</t>
  </si>
  <si>
    <t>ТЕХНОРУФ Н ЭКСТРА</t>
  </si>
  <si>
    <t>ТЕХНОРУФ Н ОПТИМА</t>
  </si>
  <si>
    <t>ТЕХНОРУФ Н 30</t>
  </si>
  <si>
    <t>ТЕХНОРУФ Н 30 ВЕНТ</t>
  </si>
  <si>
    <t>ТЕХНОРУФ Н ПРОФ</t>
  </si>
  <si>
    <t>ТЕХНОРУФ 45</t>
  </si>
  <si>
    <t>ТЕХНОРУФ ПРОФ</t>
  </si>
  <si>
    <t xml:space="preserve">ТЕХНОРУФ ПРОФ c       </t>
  </si>
  <si>
    <t>ТЕХНОРУФ В ЭКСТРА</t>
  </si>
  <si>
    <t xml:space="preserve">ТЕХНОРУФ В ЭКСТРА c          </t>
  </si>
  <si>
    <t>ТЕХНОРУФ В60</t>
  </si>
  <si>
    <t>ТЕХНОРУФ В ОПТИМА</t>
  </si>
  <si>
    <t xml:space="preserve">ТЕХНОРУФ В ОПТИМА c </t>
  </si>
  <si>
    <t>ТЕХНОРУФ В ПРОФ</t>
  </si>
  <si>
    <t xml:space="preserve">ТЕХНОРУФ В ПРОФ c        </t>
  </si>
  <si>
    <t>Плиты ТЕХНОРУФ Н ЭКСТРА предназначены для применения в качестве основного утепляющего нижнего слоя, в сочетании с верхним распределяющим нагрузку слоем жесткого утеплителя при многослойном утеплении или защитной стяжкой.</t>
  </si>
  <si>
    <t>Предназначены для утепления плоских кровель с железобетонным или металлическим основанием. Рекомендуется использовать совместно с плитами Техноруф Н и Техноруф. Может прменяться как в системах с цементно-песчанной или сборной стяжкой, так и в системах без стяжек.</t>
  </si>
  <si>
    <t>Плиты ТЕХНОРУФ ПРОФ предназначены для применения при однослойном утеплении в конструкциях эксплуатируемых кровель, в том числе без устройства защитных стяжек, а также в качестве верхнего жесткого распределяющего нагрузку слоя при многослойном утеплении.</t>
  </si>
  <si>
    <t>В гражданском и промышленном строительстве в однослойных кровельных конструкциях в качестве теплоизоляционного слоя для ремонта старых кровель. В качестве наружного слоя в двух- или трехслойных конструкциях.</t>
  </si>
  <si>
    <t>Плиты ТЕХНОРУФ В ЭКСТРА предназначены для применения в качестве верхнего жесткого распределяющего нагрузку теплоизоляционного слоя при многослойном утеплении. Плиты рекомендуется применять в комбинации с плитами ТЕХНОРУФ Н и/или ТЕХНОРУФ.</t>
  </si>
  <si>
    <t>Предназначены для утепления плоских кровель с железобетонным или металлическим основанием. Применяется в качестве верхнего слоя в системе двуслойной теплоизоляции. Рекомендуется использовать совместно с плитами Техноруф Н и Техноруф В. Может прменяться как в системах с цементно-песчанной или сборной стяжкой, так и в системах без стяжек.</t>
  </si>
  <si>
    <t>В гражданском и промышленном строительстве в качестве теплоизоляционного слоя при новом строительстве и реконструкции зданий и сооружений различного назначения. Плиты ТЕХНОРУФ В ОПТИМА предназначены для применения в качестве наружного слоя в двух- или трехслойных кровельных конструкциях, наружного слоя для ремонта старых кровель, также в качестве нижнего слой в многослойных кровельных конструкциях, при высоких нагрузках на покрытие из профилированного стального настила.</t>
  </si>
  <si>
    <t>В гражданском и промышленном строительстве в качестве теплоизоляционного слоя при новом строительстве и реконструкции зданий и сооружений различного назначения.</t>
  </si>
  <si>
    <t>Плиты ТЕХНОФЛОР ПРОФ предназначены для тепловой и звуковой изоляции полов с повышенными нормативными нагрузками, в том числе плавающих полов, полов с подогревом, полов под стяжку производственных, спортивных помещений и складов.</t>
  </si>
  <si>
    <t>МАТ ТЕПЛОРОЛЛ</t>
  </si>
  <si>
    <t xml:space="preserve">ТЕХНОРУФ 45 ГАЛТЕЛЬ </t>
  </si>
  <si>
    <t>Рулонная изоляция</t>
  </si>
  <si>
    <t>Данный продукт предназначен для монтажа в конструкциях скатных и плоских кровель, полов, каркасных и смежных стен, перегородок, мансард, перекрытий по лагам. Рекомендуется для использования в коттеджном и малоэтажном строительстве. Не применять для удержания внешних нагрузок. Для сохранения первоначальных качеств, при хранении необходимо соблюдать все необходимые условия, в числе которых не укладывать плиты штабелями более двух метров в высоту. </t>
  </si>
  <si>
    <t>1200*600*50-100</t>
  </si>
  <si>
    <t>1200*600*50-200</t>
  </si>
  <si>
    <t>Теплоизоляционные материалыТехноНИКОЛЬ</t>
  </si>
  <si>
    <t>Техническая изоляция ТехноНИКОЛЬ</t>
  </si>
  <si>
    <t>Техническая изоляция - цилиндры ТехноНИКОЛЬ</t>
  </si>
  <si>
    <t>Техническая изоляция</t>
  </si>
  <si>
    <t>Плита огнезащитная</t>
  </si>
  <si>
    <t>Плита ТЕХНО ОЗБ 80 (Огнезащита бетона плотность 80 кг/м3)</t>
  </si>
  <si>
    <t>Плита ТЕХНО ОЗБ 110 (Огнезащита бетона плотность 110 кг/м3)</t>
  </si>
  <si>
    <t>Плита ТЕХНО ОЗМ (Огнезащита металла)</t>
  </si>
  <si>
    <t>Плиты ТЕХНО ОЗБ предназначены для применения в гражданском и промышленном строительстве при новом строительстве и реконструкции зданий и сооружений различного назначения. Основная задача материала – повышение предела огнестойкости железобетонных конструкций. Помимо этого, материал обеспечивает эффективную тепло-, звукоизоляцию конструкций. Плита ТЕХНО ОЗБ 80 толщиной 50 мм обеспечивает предел огнестойкости REI 180, а Плита ТЕХНО ОЗБ 110 толщиной 40 мм – REI 240. При необходимости можно увеличить толщину огнезащитной плиты для обеспечения необходимого требуемого утепления перекрытия. Огнезащита строительных конструкций – обязательное условие возведения безопасного сооружения!</t>
  </si>
  <si>
    <t>Плита техническая</t>
  </si>
  <si>
    <t>Плита ТЕХНО Т 40 (Техническая плита)</t>
  </si>
  <si>
    <t>Плита ТЕХНО Т 60 (Техническая плита)</t>
  </si>
  <si>
    <t>Плита ТЕХНО Т 80 (Техническая плита)</t>
  </si>
  <si>
    <t>Плита ТЕХНО Т 100 (Техническая плита)</t>
  </si>
  <si>
    <t>Плита ТЕХНО Т 120 (Техническая плита)</t>
  </si>
  <si>
    <t>Плита ТЕХНО Т 150 (Техническая плита)</t>
  </si>
  <si>
    <t>Предназначены для тепловой изоляции воздуховодов, газоходов, электрофильтров, резервуаров, бойлеров, технологического оборудования, плоских вертикальных и горизонтальных поверхностей, печей, на объектах различных отраслей промышленности и оборудования инженерных систем в жилищном, гражданском и промышленном строительстве. Жесткая минвата может выдерживать широкий диапазон температур изолируемой поверхности, в зависимости от марки плиты от −180 ºС до +750 ºС, в то время как обычная строительная изоляция рассчитана на диапазон температур от −60 ºС до +80 ºС.</t>
  </si>
  <si>
    <t>Мат ламельный</t>
  </si>
  <si>
    <t>Мат ламельный ТЕХНО 35</t>
  </si>
  <si>
    <t>Мат ламельный ТЕХНО 50</t>
  </si>
  <si>
    <t>8000*1200*30</t>
  </si>
  <si>
    <t>6000*1200*40</t>
  </si>
  <si>
    <t>5000*1200*50</t>
  </si>
  <si>
    <t>4000*1200*60</t>
  </si>
  <si>
    <t>3400*1200*70</t>
  </si>
  <si>
    <t>3000*1200*80</t>
  </si>
  <si>
    <t>2800*1200*90</t>
  </si>
  <si>
    <t>2600*1200*100</t>
  </si>
  <si>
    <t>Тепло-, пароизоляция воздуховодов, вентиляционного оборудования, резервуаров, а также трубопроводов диаметром более 230 мм. и плоских поверхностей. В гражданском и промышленном строительстве, при новом строительстве и прокладке трубопроводов и реконструкции зданий и сооружений различного назначения.</t>
  </si>
  <si>
    <t>Применяется при температуре изолируемых поверхностей до +250⁰ С. со стороны каменной ваты ( со стороны фольги максимальная температура применения +80⁰С).</t>
  </si>
  <si>
    <t>Мат прошивной ТН 50</t>
  </si>
  <si>
    <t>Мат прошивной ТЕХНО 50 П (Сетка из стальной проволоки)             Группа горючести - НГ</t>
  </si>
  <si>
    <t>Мат Прошивной ТЕХНО (Прошивной мат ТЕХНОНИКОЛЬ) – это базальтовый огнезащитный рулонный материал, предназначенный для применения в гражданском и промышленном строительстве в качестве тепло-, звукоизоляции, огнезащиты воздуховодов, а так же изоляции высоко температурного оборудования и оборудования сложной геометрической формы, трубопроводов, паропроводов, газоходов, электрофильтров. Применяется минераловатный прошивной мат при температуре изолируемых поверхностей до +750 С.</t>
  </si>
  <si>
    <t>Мат прошивной ТН 80</t>
  </si>
  <si>
    <t>Мат прошивной ТЕХНО 80 ГП (Гальванизированная сетка) Группа горючести - НГ</t>
  </si>
  <si>
    <t>Мат прошивной ТЕХНО 80 ГП Ф (Гальванизированная сетка Неармированная фольга)             Группа горючести - НГ</t>
  </si>
  <si>
    <t>Мат прошивной ТЕХНО 80 ГП ФА (Гальванизированная сетка Армированная фольга)            Группа горючести - Г1</t>
  </si>
  <si>
    <t>Мат прошивной ТЕХНО 80 ОП (Оцинкованная сетка)                Группа горючести - НГ</t>
  </si>
  <si>
    <t>Мат прошивной ТЕХНО 80 ОП Ф (Оцинкованная сетка Неармированная фольга)                           Группа горючести - НГ</t>
  </si>
  <si>
    <t>Мат прошивной ТН 100</t>
  </si>
  <si>
    <t>Мат прошивной ТЕХНО 100 ГП (Гальванизированная сетка) Группа горючести - НГ</t>
  </si>
  <si>
    <t>Мат прошивной ТЕХНО 100 ГП ФА (Гальванизированная сетка Армированная фольга)                   Группа горючести - Г1</t>
  </si>
  <si>
    <t>Анкер металлический ТЕХНОНИКОЛЬ</t>
  </si>
  <si>
    <t>Анкер металлический ТЕХНОНИКОЛЬ 80</t>
  </si>
  <si>
    <t>Анкер металлический ТЕХНОНИКОЛЬ 110</t>
  </si>
  <si>
    <t>Анкер металлический ТЕХНОНИКОЛЬ 140</t>
  </si>
  <si>
    <t>Анкер металлический ТЕХНОНИКОЛЬ 170</t>
  </si>
  <si>
    <t>Анкер металлический ТЕХНОНИКОЛЬ 200</t>
  </si>
  <si>
    <t>Анкер металлический ТЕХНОНИКОЛЬ 250</t>
  </si>
  <si>
    <t>Металлический держатель ТЕХНОНИКОЛЬ 80</t>
  </si>
  <si>
    <t>Приварной штифт ТЕХНОНИКОЛЬ</t>
  </si>
  <si>
    <t>Приварной штифт ТЕХНОНИКОЛЬ 19</t>
  </si>
  <si>
    <t>Приварной штифт ТЕХНОНИКОЛЬ 25</t>
  </si>
  <si>
    <t>Приварной штифт ТЕХНОНИКОЛЬ 32</t>
  </si>
  <si>
    <t>Приварной штифт ТЕХНОНИКОЛЬ 42</t>
  </si>
  <si>
    <t>Приварной штифт ТЕХНОНИКОЛЬ 51</t>
  </si>
  <si>
    <t>Приварной штифт ТЕХНОНИКОЛЬ 63</t>
  </si>
  <si>
    <t>Приварной штифт ТЕХНОНИКОЛЬ 76</t>
  </si>
  <si>
    <t>Приварной штифт ТЕХНОНИКОЛЬ 89</t>
  </si>
  <si>
    <t>Приварной штифт ТЕХНОНИКОЛЬ 105</t>
  </si>
  <si>
    <t>Приварной штифт ТЕХНОНИКОЛЬ 114</t>
  </si>
  <si>
    <t>Шайба прижимная ТЕХНОНИКОЛЬ 38</t>
  </si>
  <si>
    <t>Скотч алюминиевый ТЕХНОНИКОЛЬ</t>
  </si>
  <si>
    <t>Скотч алюминиевый ЛАС ТЕХНОНИКОЛЬ 50м-050мм</t>
  </si>
  <si>
    <t>Скотч алюминиевый ЛАС ТЕХНОНИКОЛЬ 50м-075мм</t>
  </si>
  <si>
    <t>Скотч алюминиевый ЛАС ТЕХНОНИКОЛЬ 50м-100мм</t>
  </si>
  <si>
    <t>Скотч алюминиевый ЛАС -А ТЕХНОНИКОЛЬ 50м-050мм</t>
  </si>
  <si>
    <t>Скотч алюминиевый ЛАС -А ТЕХНОНИКОЛЬ 50м-075мм</t>
  </si>
  <si>
    <t>Скотч алюминиевый ЛАС -А ТЕХНОНИКОЛЬ 50м-100мм</t>
  </si>
  <si>
    <t>Применяется для крепления огнезащитных плит толщиной,мм</t>
  </si>
  <si>
    <t>60,70,80</t>
  </si>
  <si>
    <t>90,100,110</t>
  </si>
  <si>
    <t>120,130,140</t>
  </si>
  <si>
    <t>150,160,170</t>
  </si>
  <si>
    <t>180,190,200</t>
  </si>
  <si>
    <t>40-200</t>
  </si>
  <si>
    <t>Количество в упаковке, шт.</t>
  </si>
  <si>
    <t>Применяется для крепления матов толщиной,мм</t>
  </si>
  <si>
    <t>80, 90</t>
  </si>
  <si>
    <t>90, 100</t>
  </si>
  <si>
    <t>20-110</t>
  </si>
  <si>
    <t>Кол-во рулонов в коробке, шт</t>
  </si>
  <si>
    <t>Примечание:</t>
  </si>
  <si>
    <t>Цена указанна на условиях самовывоза c завода г.Рязань</t>
  </si>
  <si>
    <t>Техническая изоляция - цилиндры</t>
  </si>
  <si>
    <t>Длина, мм</t>
  </si>
  <si>
    <t>Внутренний диаметр, мм</t>
  </si>
  <si>
    <t>Толщина, мм</t>
  </si>
  <si>
    <t>Покры- тие</t>
  </si>
  <si>
    <t>Цилиндр ТЕХНО 80</t>
  </si>
  <si>
    <t>Цилиндр ТЕХНО 80 ФА</t>
  </si>
  <si>
    <t>Цилиндр ТЕХНО 120</t>
  </si>
  <si>
    <t>Цилиндр ТЕХНО 120 ФА</t>
  </si>
  <si>
    <t>фольга</t>
  </si>
  <si>
    <t>Цилиндр ТЕХНОНИКОЛЬ)  — цилиндр теплоизоляционный из минеральной ваты на основе базальтовых пород. Цилиндры могут выпускаться кашированными армированной алюминиевой фольгой.
Кашированные цилиндры имеют самоклеющийся нахлест фольги, что существенно упрощает монтаж.  Тепловая изоляция технологических трубопроводов на объектах различных отраслей промышленности (включая пищевую промышленность) и строительного комплекса.
Предельная температура применения      +650 С. Группа горючести НГ(КМ0) по ГОСТ30244-94. Применяется в гражданском и промышленном строительстве при новом строительстве и реконструкции и утеплении трубопроводов различного назначения.
Возможно применение на воздуховодах круглого сечения в качестве теплоизоляционного слоя.</t>
  </si>
  <si>
    <t>пог. м.</t>
  </si>
  <si>
    <t>Экструзионный пенополистирол XPS ТехноНИКОЛЬ</t>
  </si>
  <si>
    <t>область применения</t>
  </si>
  <si>
    <t>Геометрические размеры</t>
  </si>
  <si>
    <t>Ширина, мм</t>
  </si>
  <si>
    <t>Количество в упаковке</t>
  </si>
  <si>
    <t>Плит, шт</t>
  </si>
  <si>
    <t>м2</t>
  </si>
  <si>
    <t>м3</t>
  </si>
  <si>
    <t>ТЕХНОНИКОЛЬ XPS CARBON ECO</t>
  </si>
  <si>
    <t>XPS CARBON ECO группа горючести Г4 форма кромки: 30, 40, 50, 100 мм - L , 20 мм- прямая</t>
  </si>
  <si>
    <t>ШВЕДСКАЯ ПЛИТА XPS CARBON ECO 400 SP</t>
  </si>
  <si>
    <t>XPS CARBON ECO FAS/1 S/2 теплоизоляция штукатурных фасадов фрезерованная с двух сторон с адгезионнными канавками группа горючести Г4</t>
  </si>
  <si>
    <t>XPS CARBON ECO DRAIN с дренажными канавками для обустройства пристенного дренажа фундаментов частных домов</t>
  </si>
  <si>
    <t>для малоэтажного строительства и мелких подрядчиков</t>
  </si>
  <si>
    <t>ТЕХНОНИКОЛЬ XPS CARBON PROF</t>
  </si>
  <si>
    <t>3,4 % уклон (плита J)</t>
  </si>
  <si>
    <t>1,7 % уклон (плита B)</t>
  </si>
  <si>
    <t>8,3 % уклон (плита М)</t>
  </si>
  <si>
    <t>ТЕХНОНИКОЛЬ XPS CARBON SOLID</t>
  </si>
  <si>
    <t>XPS CARBON SOLID 500 группа горючести Г4, прочность на сжатие 500 Кпа</t>
  </si>
  <si>
    <t>XPS CARBON SOLID 700 группа горючести Г4, прочность на сжатие 700 Кпа</t>
  </si>
  <si>
    <t>XPS CARBON SOLID 1000 группа горючести Г4, прочность на сжатие 1000 Кпа</t>
  </si>
  <si>
    <t>дороги, спец сооружения, пром.полы, аэродромы</t>
  </si>
  <si>
    <t>комплектация для XPS ТЕХНОНИКОЛЬ</t>
  </si>
  <si>
    <t>Наименование продукции</t>
  </si>
  <si>
    <t>упаковка (кратность заказа)</t>
  </si>
  <si>
    <t>Применение</t>
  </si>
  <si>
    <t>Клей-пена ТЕХНОНИКОЛЬ PROFESSIONAL для пенополистирола</t>
  </si>
  <si>
    <t>Крепеж ТЕХНОНИКОЛЬ № 1 для фиксации XPS и профилированной мембраны PLANTER. "ТН-КРЕПЫШ"</t>
  </si>
  <si>
    <t>Крепеж ТЕХНОНИКОЛЬ № 2 для фиксации XPS и профилированной мембраны PLANTER. "ТН-КРЕПЫШ"</t>
  </si>
  <si>
    <t>Угловой крепеж XPS ТЕХНОНИКОЛЬ</t>
  </si>
  <si>
    <t>Винт R16 XPS ТЕХНОНИКОЛЬ</t>
  </si>
  <si>
    <t>Ножовка для теплоизоляции ТЕХНОНИКОЛЬ</t>
  </si>
  <si>
    <t>Баллон - 1000 мл., Налив 750 мл.</t>
  </si>
  <si>
    <t>Размер шляпки с самоклеющимся битумным слоем: 40х40 мм, длина шипа 40 мм</t>
  </si>
  <si>
    <t>Размер шляпки с самоклеющимся битумным слоем: 65х65 мм, длина шипа 78 мм</t>
  </si>
  <si>
    <t>Конструктивный элемент, предназначенный для соединения плит перпендикулярно друг другу при помощи винтов R16.</t>
  </si>
  <si>
    <t>Винт-шуруп под торцевую биту</t>
  </si>
  <si>
    <t>Ножовка со специальным полотном</t>
  </si>
  <si>
    <t>Для фиксации EPS, XPS, PIR к различного рода поверхностям. Может использоваться также для герметизации стыков плит без рисков деформации пенополистирольных плит из-за малого вторичного расширения. Наносится с помощью специального пистолета. Расход клея пены при фиксации плит: 10-12 кв.м. один баллон. Температура применения от 0 до +35 о</t>
  </si>
  <si>
    <t>Для временной фиксации плит EPS, XPS, PIR толщиной до 60 мм, а также профилированных мембран</t>
  </si>
  <si>
    <t>Для временной фиксации плит EPS, XPS, PIR толщиной свыше 50 мм</t>
  </si>
  <si>
    <t>Шаг установки угловых крепежей - 300мм. Используется при устройстве утепленной шведской плиты, плитных и ленточных фундаментов, полов по грунту, стен и других конструктивных элементов, включая колонны и армопояса. Изготовлены из высокопрочного пластика и способны выдерживать значительные нагрузки.</t>
  </si>
  <si>
    <t>Для фиксации Углового крепежа XPS ТЕХНОНИКОЛЬ в плиту. Изготовлен из высокопрочного пластика. Расход 6 штук на один угловой элемент. Может использоваться также для фиксации мембраны PLANTER, крепления различного навесного оборудования к штукатурным фасадам из XPS</t>
  </si>
  <si>
    <t>Для обработки (резки) теплоизоляции различных типов: каменная и стекловата, EPS, XPS, полеуретановые утеплители</t>
  </si>
  <si>
    <t>Коробка 12 штук</t>
  </si>
  <si>
    <t>Упаковка 200 шт</t>
  </si>
  <si>
    <t>упаковка 100 шт</t>
  </si>
  <si>
    <t>упаковка 150 штук</t>
  </si>
  <si>
    <t>упаковка 300 штук</t>
  </si>
  <si>
    <t>коробка 20 штук</t>
  </si>
  <si>
    <t>шт.</t>
  </si>
  <si>
    <t>8.</t>
  </si>
  <si>
    <t>Плита теплоизоляционная PIR ТехноНИКОЛЬ</t>
  </si>
  <si>
    <t xml:space="preserve">Плита теплоизоляционная PIR ТехноНИКОЛЬ  </t>
  </si>
  <si>
    <r>
      <t>м</t>
    </r>
    <r>
      <rPr>
        <b/>
        <vertAlign val="superscript"/>
        <sz val="14"/>
        <rFont val="Arial"/>
        <family val="2"/>
        <charset val="204"/>
      </rPr>
      <t>2</t>
    </r>
  </si>
  <si>
    <t>LOGICPIR L</t>
  </si>
  <si>
    <t>LOGICPIR</t>
  </si>
  <si>
    <t>LOGICPIR Балкон</t>
  </si>
  <si>
    <t>LOGICPIR L Балкон</t>
  </si>
  <si>
    <t>LOGICPIR L Баня</t>
  </si>
  <si>
    <t>LOGICPIR Баня</t>
  </si>
  <si>
    <t>LOGICPIR Полы</t>
  </si>
  <si>
    <t>LOGICPIR L Полы</t>
  </si>
  <si>
    <t>LOGICPIR L Стены</t>
  </si>
  <si>
    <t>Плита теплоизоляционная PIR ТехноНИКОЛЬ                            (СХМ/СХМ) L–кромка</t>
  </si>
  <si>
    <t>SLOPE 1,7% (A) (10-30 мм)</t>
  </si>
  <si>
    <t>SLOPE 1,7% (B) (30-50 мм)</t>
  </si>
  <si>
    <t>SLOPE (C)</t>
  </si>
  <si>
    <t>SLOPE 3,4% (J) (10-50 мм)</t>
  </si>
  <si>
    <t>SLOPE 3,4% (К) (50-90 мм)</t>
  </si>
  <si>
    <t>Количество в пачке</t>
  </si>
  <si>
    <t>9.</t>
  </si>
  <si>
    <t>Кровельные полимерные мембраны  LOGICROOF и ECOPLAST</t>
  </si>
  <si>
    <t>Тип армирующей основы</t>
  </si>
  <si>
    <t>Размер рулона (ширина*длина), м</t>
  </si>
  <si>
    <t>Материалы для устройства кровли ПРЕМИУМ КЛАССА</t>
  </si>
  <si>
    <t>ПВХ мембраны  LOGICROOF</t>
  </si>
  <si>
    <t>Гибкость на брусе R=5мм - 50°С; складываемость при отрицательной температуре -35°С; Г2 (при толщине 1,2мм)</t>
  </si>
  <si>
    <t>LOGICROOF V-RP серый</t>
  </si>
  <si>
    <t>Полиэфирная сетка</t>
  </si>
  <si>
    <t>2,10 х 25</t>
  </si>
  <si>
    <t>LOGICROOF V-RP серый **</t>
  </si>
  <si>
    <t xml:space="preserve">2,10 х 20 </t>
  </si>
  <si>
    <t xml:space="preserve"> 2,10 х15 </t>
  </si>
  <si>
    <t>2,05 х 25</t>
  </si>
  <si>
    <t>LOGICROOF V-RP FR</t>
  </si>
  <si>
    <t>Полиэфирная сетка Г1</t>
  </si>
  <si>
    <t>LOGICROOF V-RP белая RAL 9001</t>
  </si>
  <si>
    <t>LOGICROOF V-RP зеленая RAL 6011</t>
  </si>
  <si>
    <t>LOGICROOF V-RP синяя RAL 5010</t>
  </si>
  <si>
    <t>LOGICROOF V-RP красная RAL 3016</t>
  </si>
  <si>
    <t>2,10 x 25</t>
  </si>
  <si>
    <t>2,10 х 20</t>
  </si>
  <si>
    <t>2,10 х 15</t>
  </si>
  <si>
    <t>2,05 х 20</t>
  </si>
  <si>
    <t>2,05 х 15</t>
  </si>
  <si>
    <t>LOGICROOF V-RP серый 2 шт на втулке</t>
  </si>
  <si>
    <t xml:space="preserve"> 2шт по 1,05 х 25</t>
  </si>
  <si>
    <t>LOGICROOF V-SR серый</t>
  </si>
  <si>
    <t>Не армирован</t>
  </si>
  <si>
    <t xml:space="preserve"> 2шт по 1,0 х 10</t>
  </si>
  <si>
    <t>LOGICROOF V-GR</t>
  </si>
  <si>
    <t>Стеклохолст</t>
  </si>
  <si>
    <t xml:space="preserve">LOGICROOF V-GR FB </t>
  </si>
  <si>
    <t>Стеклохолст Флисовая подложка</t>
  </si>
  <si>
    <t>Кровельная полимерная мембрана на основе высококачественного пластифицированного поливинилхлорида (ПВХ), армированная полиэстеровой сеткой. Применяется в качестве гидроизоляционного слоя в кровельных системах с механическим креплением.  Швы мембраны свариваются горячим воздухом при помощи автоматического оборудования.</t>
  </si>
  <si>
    <t>Кровельная полимерная мембрана на основе высококачественного пластифицированного поливинилхлорида (ПВХ), армированная полиэстеровой сеткой. Применяется в качестве гидроизоляционного слоя в кровельных системах с механическим креплением. Имеет повышенные пожарные характеристики (группа горючести - Г1).</t>
  </si>
  <si>
    <t>Кровельная полимерная мембрана на основе высококачественного пластифицированного поливинилхлорида (ПВХ), армированная полиэстеровой сеткой. Применяется в качестве гидроизоляционного слоя в зонах с повышенной ветровой нагрузкой.  Швы мембраны свариваются горячим воздухом при помощи автоматического оборудования.</t>
  </si>
  <si>
    <t>Неармированная ПВХ мембрана для изготовления элементов усиления и сопряжения с различными конструкциями, такими как трубы, воронки и др.</t>
  </si>
  <si>
    <t>Кровельная полимерная мембрана на основе высококачественного пластифицированного поливинилхлорида (ПВХ) с флисовой подложкой из ламинированного геотекстиля, армированная стеклохолстом. Применяется в качестве гидроизоляционного слоя в клеевых системах крепления.Имеет повышенную стойкость к проколу и стабильность размеров.  Швы мембраны свариваются горячим воздухом при помощи автоматического оборудования.</t>
  </si>
  <si>
    <t>Цветная кровельная полимерная мембрана на основе высококачественного пластифицированного поливинилхлорида (ПВХ), армированная полиэстеровой сеткой. Применяется в качестве гидроизоляционного слоя в кровельных системах с механическим креплением.  Швы мембраны свариваются горячим воздухом при помощи автоматического оборудования.</t>
  </si>
  <si>
    <t>Специальные материалы для устройства кровли ПРЕМИУМ КЛАССА</t>
  </si>
  <si>
    <t xml:space="preserve">ПВХ мембраны  LOGICROOF ARCTIC с тиснением (Т) </t>
  </si>
  <si>
    <t>Гибкость на брусе R=5мм - 55°С; складываемость при отрицательной температуре -40°С; Г1  (при толщине 1,2мм)</t>
  </si>
  <si>
    <t>LOGICROOF V-RP ARCTIC серый (Т)</t>
  </si>
  <si>
    <t>LOGICROOF V-RP ARCTIC серый (Т)**</t>
  </si>
  <si>
    <t xml:space="preserve">2,10 х 15 </t>
  </si>
  <si>
    <t xml:space="preserve">Кровельная полимерная мембрана на основе высококачественного пластифицированного поливинилхлорида (ПВХ), армированная полиэстеровой сеткой, с улучшенными показателями по гибкости. Применяется в холодных регионах в качестве гидроизоляционного слоя в кровельных системах с механическим креплением. Лицевая поверхность имеет специальное противоскользящее тиснение. Швы мембраны свариваются горячим воздухом при помощи автоматического оборудования. </t>
  </si>
  <si>
    <t>ТПО мембраны</t>
  </si>
  <si>
    <t>Гибкость на брусе R= 5 мм, - 60°С; складываемость при отрицательной температуре -40°С; Г3, В2, РП1</t>
  </si>
  <si>
    <t>SINTOFOIL RG серая</t>
  </si>
  <si>
    <t>SINTOFOIL RT серая</t>
  </si>
  <si>
    <t>Армированная кровельная полимерная мембрана на основе высококачественного термопластичного полиолефина (ТПО). Применяется для гидроизоляции однослойных кровельных систем с механическим креплением, либо балластных систем, и свариваются горячим воздухом при помощи автоматического оборудования. Может применяться для изготовления различных элементов усиления - внутренних и внешних углов и т.д.</t>
  </si>
  <si>
    <t>Армированная кровельная полимерная мембрана на основе высококачественного термопластичного полиолефина (ТПО), армированная полиэстеровой сеткой. Применяется для гидроизоляции однослойных кровельных систем с механическим креплением, и свариваются горячим воздухом при помощи автоматического оборудования.</t>
  </si>
  <si>
    <t>Материалы для устройства кровли БИЗНЕС КЛАССА</t>
  </si>
  <si>
    <t xml:space="preserve">ПВХ мембраны ECOPLAST с тиснением (T) </t>
  </si>
  <si>
    <t>Гибкость на брусе R=5мм - 45°С; складываемость при отрицательной температуре -30°С; Г1  (при толщине 1,2мм)</t>
  </si>
  <si>
    <t>ECOPLAST  V-RP серый (T)</t>
  </si>
  <si>
    <t>ECOPLAST  V-RP серый (T) **</t>
  </si>
  <si>
    <t>2 шт. 1,05 х 25</t>
  </si>
  <si>
    <t>ECOPLAST  V-RP Siberia белый (T)</t>
  </si>
  <si>
    <t>ECOPLAST  V-GR  серый (Т)</t>
  </si>
  <si>
    <t>2,05х20</t>
  </si>
  <si>
    <t>Кровельная полимерная мембрана на основе высококачественного пластифицированного поливинилхлорида (ПВХ), армированная полиэстеровой сеткой. Применяется в качестве гидроизоляционного слоя в кровельных системах с механическим креплением.  Швы мембраны свариваются горячим воздухом при помощи автоматического оборудования. Лицевая поверхность имеет специальное противоскользящее тиснение.</t>
  </si>
  <si>
    <t>Кровельная полимерная мембрана на основе высококачественного пластифицированного поливинилхлорида (ПВХ), армированная стеклохолстом.Применяется для гидроизоляции в балластных и инверсионных кровельных системах. Обладает повышенной прочностью на прокол.</t>
  </si>
  <si>
    <r>
      <t xml:space="preserve">Цена за ед.изм.
c НДС 18%, руб. (0-50 тыс руб)
</t>
    </r>
    <r>
      <rPr>
        <b/>
        <sz val="10"/>
        <color indexed="9"/>
        <rFont val="Arial"/>
        <family val="2"/>
        <charset val="204"/>
      </rPr>
      <t xml:space="preserve">
</t>
    </r>
  </si>
  <si>
    <r>
      <t xml:space="preserve">Цена за ед.изм.
c НДС 18%, руб. (50-100 тыс руб)
</t>
    </r>
    <r>
      <rPr>
        <b/>
        <sz val="10"/>
        <color indexed="9"/>
        <rFont val="Arial"/>
        <family val="2"/>
        <charset val="204"/>
      </rPr>
      <t xml:space="preserve">
</t>
    </r>
  </si>
  <si>
    <r>
      <t xml:space="preserve">Цена за ед.изм.
c НДС 18%, руб. (100-300 тыс руб)
</t>
    </r>
    <r>
      <rPr>
        <b/>
        <sz val="10"/>
        <color indexed="9"/>
        <rFont val="Arial"/>
        <family val="2"/>
        <charset val="204"/>
      </rPr>
      <t xml:space="preserve">
</t>
    </r>
  </si>
  <si>
    <r>
      <t xml:space="preserve">Цена за ед.изм.
c НДС 18%, руб. (300-500 тыс руб)
</t>
    </r>
    <r>
      <rPr>
        <b/>
        <sz val="10"/>
        <color indexed="9"/>
        <rFont val="Arial"/>
        <family val="2"/>
        <charset val="204"/>
      </rPr>
      <t xml:space="preserve">
</t>
    </r>
  </si>
  <si>
    <r>
      <t xml:space="preserve">Цена за ед.изм.
c НДС 18%, руб. (500-1000 тыс руб)
</t>
    </r>
    <r>
      <rPr>
        <b/>
        <sz val="10"/>
        <color indexed="9"/>
        <rFont val="Arial"/>
        <family val="2"/>
        <charset val="204"/>
      </rPr>
      <t xml:space="preserve">
</t>
    </r>
  </si>
  <si>
    <t>Вес материала             (кг /кв.м) /                толщина (мм)</t>
  </si>
  <si>
    <r>
      <t xml:space="preserve">Вес материала             </t>
    </r>
    <r>
      <rPr>
        <b/>
        <sz val="10"/>
        <rFont val="Arial Cyr"/>
        <charset val="204"/>
      </rPr>
      <t>(кг /кв.м)</t>
    </r>
    <r>
      <rPr>
        <b/>
        <sz val="10"/>
        <rFont val="Arial Cyr"/>
      </rPr>
      <t xml:space="preserve"> /                толщина</t>
    </r>
    <r>
      <rPr>
        <b/>
        <sz val="10"/>
        <rFont val="Arial Cyr"/>
        <charset val="204"/>
      </rPr>
      <t xml:space="preserve"> (мм)</t>
    </r>
  </si>
  <si>
    <r>
      <t xml:space="preserve">Цена за ед.изм.
c НДС 18%, руб. (0-50 тыс руб)
</t>
    </r>
    <r>
      <rPr>
        <b/>
        <sz val="10"/>
        <color indexed="9"/>
        <rFont val="Arial Cyr"/>
      </rPr>
      <t xml:space="preserve">
</t>
    </r>
  </si>
  <si>
    <r>
      <t xml:space="preserve">Цена за ед.изм.
c НДС 18%, руб. (50-100 тыс руб)
</t>
    </r>
    <r>
      <rPr>
        <b/>
        <sz val="10"/>
        <color indexed="9"/>
        <rFont val="Arial Cyr"/>
      </rPr>
      <t xml:space="preserve">
</t>
    </r>
  </si>
  <si>
    <r>
      <t xml:space="preserve">Цена за ед.изм.
c НДС 18%, руб. (100-300 тыс руб)
</t>
    </r>
    <r>
      <rPr>
        <b/>
        <sz val="10"/>
        <color indexed="9"/>
        <rFont val="Arial Cyr"/>
      </rPr>
      <t xml:space="preserve">
</t>
    </r>
  </si>
  <si>
    <r>
      <t xml:space="preserve">Цена за ед.изм.
c НДС 18%, руб. (300-500 тыс руб)
</t>
    </r>
    <r>
      <rPr>
        <b/>
        <sz val="10"/>
        <color indexed="9"/>
        <rFont val="Arial Cyr"/>
      </rPr>
      <t xml:space="preserve">
</t>
    </r>
  </si>
  <si>
    <r>
      <t xml:space="preserve">Цена за ед.изм.
c НДС 18%, руб. (500-1000 тыс руб)
</t>
    </r>
    <r>
      <rPr>
        <b/>
        <sz val="10"/>
        <color indexed="9"/>
        <rFont val="Arial Cyr"/>
      </rPr>
      <t xml:space="preserve">
</t>
    </r>
  </si>
  <si>
    <t xml:space="preserve">Цена за ед.изм.
c НДС 18%, руб. (0-50 тыс руб)
</t>
  </si>
  <si>
    <t xml:space="preserve">Цена за ед.изм.
c НДС 18%, руб. (50-100 тыс руб)
</t>
  </si>
  <si>
    <t xml:space="preserve">Цена за ед.изм.
c НДС 18%, руб. (300-500 тыс руб)
</t>
  </si>
  <si>
    <t xml:space="preserve">Цена за ед.изм.
c НДС 18%, руб. (100-300 тыс руб)
</t>
  </si>
  <si>
    <r>
      <t xml:space="preserve">Цена за ед.изм.
c НДС 18%, руб. (500-1000 тыс руб)
</t>
    </r>
    <r>
      <rPr>
        <b/>
        <sz val="10"/>
        <color indexed="9"/>
        <rFont val="Arial Cyr"/>
      </rPr>
      <t xml:space="preserve">
</t>
    </r>
  </si>
  <si>
    <t>Цена за ед.изм.
c НДС 18%, руб. (0-50 тыс руб)</t>
  </si>
  <si>
    <t>Цена за ед.изм.
c НДС 18%, руб. (50-100 тыс руб)</t>
  </si>
  <si>
    <t>Цена за ед.изм.
c НДС 18%, руб. (100-300 тыс руб)</t>
  </si>
  <si>
    <t>Цена за ед.изм.
c НДС 18%, руб. (300-500 тыс руб)</t>
  </si>
  <si>
    <t>Цена за ед.изм.
c НДС 18%, руб. (500-1000 тыс руб)</t>
  </si>
  <si>
    <t>10.</t>
  </si>
  <si>
    <t>Профилированные мембраны PLANTER</t>
  </si>
  <si>
    <t xml:space="preserve">Профилированные мембраны PLANTER </t>
  </si>
  <si>
    <t>Плотность кг/м2</t>
  </si>
  <si>
    <t>PLANTER  extra</t>
  </si>
  <si>
    <t>PLANTER standard</t>
  </si>
  <si>
    <t>PLANTER  eco</t>
  </si>
  <si>
    <t>PLANTER geo</t>
  </si>
  <si>
    <t>PLANTER extra-geo</t>
  </si>
  <si>
    <t>Защитно-дренажные мембраны PLANTER для частного домостроения</t>
  </si>
  <si>
    <t>PLANTER eco</t>
  </si>
  <si>
    <t>Комплектация для мембран PLANTER</t>
  </si>
  <si>
    <t>PLANTERBAND</t>
  </si>
  <si>
    <t>PLANTERBAND DUO</t>
  </si>
  <si>
    <t>PLANTER Fixing</t>
  </si>
  <si>
    <t>PLANTER Krep</t>
  </si>
  <si>
    <t>PLANTER profile</t>
  </si>
  <si>
    <t>2,0х20</t>
  </si>
  <si>
    <t>2,0х15</t>
  </si>
  <si>
    <t>1,0х20</t>
  </si>
  <si>
    <t>2,0х10</t>
  </si>
  <si>
    <t>10см х 10м</t>
  </si>
  <si>
    <t>5см х 10м</t>
  </si>
  <si>
    <t>50мм</t>
  </si>
  <si>
    <t>40x40x40мм</t>
  </si>
  <si>
    <t>7см х 2м</t>
  </si>
  <si>
    <t>ролик</t>
  </si>
  <si>
    <t>штука</t>
  </si>
  <si>
    <t>погонный метр</t>
  </si>
  <si>
    <t>Профилированная мембрана с повышенной прочностью на сжатие (до 55т/м2). Применяется для защиты гидроизоляции  на объектах с повышенными требованиями к надёжности и безопасности; защиты фундаментной плиты от капиллярной влаги;  замене бетонной подготовки. Применяется при строительстве и реконструкции автомобильных дорог и откосов, в сложных погодно-климатических и грунтово-гидрологических условиях.</t>
  </si>
  <si>
    <t>Применяется для защиты гидроизоляции  заглубленных частей промышленных и гражданских зданий во время засыпки котлована грунтом обратной засыпки; защиты фундаментной плиты от капиллярной влаги; санации влажных стен; при замене бетонной подготовки.</t>
  </si>
  <si>
    <t>Применяется для защиты гидроизоляции слоя фундаментов и фундаментной плиты от капиллярной влаги в коттеджном и малоэтажном строительстве.</t>
  </si>
  <si>
    <t xml:space="preserve">Применяется для организации дренажа и защиты гидроизоляции  при устройстве фундамента; Дренажа в балластных кровлях и туннелях; Дренажа в дорожках, площадках и отмостках. </t>
  </si>
  <si>
    <t xml:space="preserve">Профилированная мембрана с повышенной прочностью на сжатие (до 58т/м2). Применяется для организации дренажа и защиты гидроизоляции на промышленных и гражданских объектах с повышенными требованиями к надёжности и безопасности; Применяется для организации дренажа в балластных кровлях и туннелях. </t>
  </si>
  <si>
    <t>Применяется для:
     - Защиты гидроизоляции  заглубленных частей зданий во время засыпки котлована грунтом при обратной засыпке и обеспечения целостности гидроизоляционных покрытий в процессе эксплуатации конструкций;
    - Устройства отмостки;
    - Устройства эксплуатируемой кровли; 
    - Защиты фундаментной плиты от капиллярной влаги;
    - Санации влажных стен;
    - Благоустройства территории.</t>
  </si>
  <si>
    <t xml:space="preserve">Использовать для соединения защитно-дренажных мембран PLANTER между собой. Соединение полотен должно проходить посередине ленты. Поверхность склеиваемых мембран должна быть ровной, сухой и чистой. В случае использования ленты при температуре ниже 5 градусов, необходимо выдержать ленту при комнатной температуре не менее 12 часов. </t>
  </si>
  <si>
    <t xml:space="preserve">Использовать для соединения защитно-дренажных мембран PLANTER между собой. Лучшее решение для соединения мембран с плоским краем и PLANTER geo. Поверхность склеиваемых мембран должна быть ровной, сухой и чистой. В случае использования ленты при температуре ниже 5 градусов, необходимо выдержать ленту при комнатной температуре не менее 12 часов. </t>
  </si>
  <si>
    <t>PLANTER Fixing предназначен для механического крепления защитно-дренажной мембраны PLANTER. Возможно использовать для фиксации в бетоне, кирпиче и других твёрдых материалах.</t>
  </si>
  <si>
    <t>PLANTER krep применяется для фиксации профилированных мембран PLANTER и теплоизоляционных плит из экструзионного пенополистирола к различным поверхностям — битумной или битумно-полимерной гидроизоляции в системах изоляции фундаментов.</t>
  </si>
  <si>
    <t xml:space="preserve">PLANTER Profile предотвращает попадание строительного мусора и грунта в щель между мембраной PLANTER и гидроизоляцией во время проведения работ по обратной засыпки. Планка крепится механическим способом на верхний край профилированной мембраны выше уровня гидроизоляции. </t>
  </si>
  <si>
    <t>11.</t>
  </si>
  <si>
    <t>Длина, м</t>
  </si>
  <si>
    <t>Ширина, см</t>
  </si>
  <si>
    <t>Плотность, гр/м²</t>
  </si>
  <si>
    <t>Ед. измер</t>
  </si>
  <si>
    <t>Мембрана супердиффузионная ТехноНИКОЛЬ</t>
  </si>
  <si>
    <t>Мембрана супердиффузионная оптима ТехноНИКОЛЬ</t>
  </si>
  <si>
    <t>Мембрана супердиффузионная усиленная ТехноНИКОЛЬ</t>
  </si>
  <si>
    <t>Пароизоляция оптима ТехноНИКОЛЬ</t>
  </si>
  <si>
    <t>Пароизоляция армированная ТехноНИКОЛЬ</t>
  </si>
  <si>
    <t>Гидро-ветроизоляция армированная ТехноНИКОЛЬ</t>
  </si>
  <si>
    <t>Пароизоляция для плоской кровли ТехноНИКОЛЬ</t>
  </si>
  <si>
    <t>Пленка гидро-ветрозащитная для скатной кровли и фасадов (1,6х50 м)</t>
  </si>
  <si>
    <t>Пленка пароизоляционная универсальная (1,5х50 м)</t>
  </si>
  <si>
    <t>Пленка пароизоляционная для скатной кровли и стен (1,6х50 м)</t>
  </si>
  <si>
    <t>кол. рол. в кор.</t>
  </si>
  <si>
    <t>Лента бутил-каучуковая, двухсторонняя, 15мм*30м</t>
  </si>
  <si>
    <t>Лента акриловая ТехноНИКОЛЬ (20 мм)</t>
  </si>
  <si>
    <t>Скотч двусторонний полипропиленовый (38х2500 мм)</t>
  </si>
  <si>
    <t>Строительные пленки ТехноНИКОЛЬ</t>
  </si>
  <si>
    <t>12.</t>
  </si>
  <si>
    <t>Комплектация для ПВХ и ТПО  мембран</t>
  </si>
  <si>
    <t>Размер Упаковка</t>
  </si>
  <si>
    <t>Герметик ТехноНИКОЛЬ ПУ 600 мл</t>
  </si>
  <si>
    <t>ПВХ металл LOGICROOF</t>
  </si>
  <si>
    <t>ТПО металл LOGICROOF</t>
  </si>
  <si>
    <t>Воронка с обжимным фланцем ТН (ВФ) 110х450 мм</t>
  </si>
  <si>
    <t>Воронка с фланцем и обогревом ТН (ВФО) 110х450мм</t>
  </si>
  <si>
    <t>Воронка с фланцем и обогревом ТН (ВФО) 160х450мм</t>
  </si>
  <si>
    <t>Фартук из ПВХ мембраны для воронки ТН</t>
  </si>
  <si>
    <t>Надставной элемент с фланцем ТН (НЭ-М) 125х340</t>
  </si>
  <si>
    <t>Уплотнительные кольца для надставного элемента (М)</t>
  </si>
  <si>
    <t xml:space="preserve">Дренажный фланец для инверсионной кровли для воронок типа ВФ и ВФО (Д1) </t>
  </si>
  <si>
    <t>Дренажный фланец для балластной кровли для трапа типа Т (Д2)</t>
  </si>
  <si>
    <t>Трап для эксплуатируемой кровли (Т) для воронки</t>
  </si>
  <si>
    <t>Кольцо опорное для фиксации трапа Т в воронки ВФ</t>
  </si>
  <si>
    <t xml:space="preserve">ПВХ Кровельный аэратор 75 х 240 мм                                                                        </t>
  </si>
  <si>
    <t>Кровельный  вакуумный аэратор с клапаном 450x420 мм</t>
  </si>
  <si>
    <t>Пленка пароизоляционная ТехноНИКОЛЬ</t>
  </si>
  <si>
    <t>Скотч двусторонний для пароизоляции</t>
  </si>
  <si>
    <t>35мкм</t>
  </si>
  <si>
    <t>Контактный клей для ПВХ мембран ТН, 5л, шт</t>
  </si>
  <si>
    <t>LOGICROOF BOND Клей контактный, 10 л</t>
  </si>
  <si>
    <t>LOGICROOF BOND ARCTIC  Клей контактный, 10 кг</t>
  </si>
  <si>
    <t>Очиститель для ПВХ мембран ТехноНИКОЛЬ 3 кг</t>
  </si>
  <si>
    <t>Жидкий ПВХ ТН серый 1л с флаконом-апликатором, шт</t>
  </si>
  <si>
    <t>Разделительный слой ТехноНИКОЛЬ - СХ                      100гр/м2</t>
  </si>
  <si>
    <t>Геотекстиль термообработанный ПЭТ 300 гр/м2</t>
  </si>
  <si>
    <t>Геотекстиль термообработанный ПЭТ 150 гр/м2</t>
  </si>
  <si>
    <t>Противопожарный защитный материал LOGICROOF NG</t>
  </si>
  <si>
    <t>Подставка опорная ТехноНИКОЛЬ 15мм (для плитки)</t>
  </si>
  <si>
    <t>Подставка опорная ТехноНИКОЛЬ 20мм (для плитки)</t>
  </si>
  <si>
    <t>Кольцо выравнивающее ТехноНИКОЛЬ 3мм</t>
  </si>
  <si>
    <t>Держатель провода-молниеотвода 75х130 пустой</t>
  </si>
  <si>
    <t>А-профиль (2 м), серый</t>
  </si>
  <si>
    <t>ПВХ А-профиль для имитации фальца 2,5м серый</t>
  </si>
  <si>
    <t>ПВХ Внутренний угол ТехноНИКОЛЬ (10 шт/упак)</t>
  </si>
  <si>
    <t>ПВХ Внешний угол ТехноНИКОЛЬ (10 шт/упак)</t>
  </si>
  <si>
    <t>ПВХ Внутренний угол, шт.</t>
  </si>
  <si>
    <t>ПВХ Воронка экструдированная 110х240мм с листоуловителем, шт.</t>
  </si>
  <si>
    <t>ПВХ Воронка экструдированная ремонтная 100х240мм с листоуловителем, шт.</t>
  </si>
  <si>
    <t>ТПО Воронка экструдированная 100х300мм, шт.</t>
  </si>
  <si>
    <t>Logicroof Spray Gun с удлинителем 61см</t>
  </si>
  <si>
    <t>LOGICROOF SPRAY Клей Контактный, 17л</t>
  </si>
  <si>
    <t>LOGICROOF SPRAY Клей-пена, 10л</t>
  </si>
  <si>
    <t>LOGICROOF SPRAY шланг для клеевого пистолета 3,5м</t>
  </si>
  <si>
    <t xml:space="preserve">ПВХ Logicroof Walkway Puzzle дорожка серая 0,6*0,6м </t>
  </si>
  <si>
    <t xml:space="preserve">8 мм </t>
  </si>
  <si>
    <t>ПВХ Logicroof Walkway Puzzle дорожка серая 0,6*0,6м/ 50 шт/упак (2-й сорт)</t>
  </si>
  <si>
    <t>Крепежные изделия</t>
  </si>
  <si>
    <t>Телескопический крепеж ТехноНИКОЛЬ 1/20</t>
  </si>
  <si>
    <t xml:space="preserve">Телескопический крепеж ТехноНИКОЛЬ 1/50  </t>
  </si>
  <si>
    <t xml:space="preserve">Телескопический крепеж ТехноНИКОЛЬ 1/80  </t>
  </si>
  <si>
    <t xml:space="preserve">Телескопический крепеж ТехноНИКОЛЬ 1/100 </t>
  </si>
  <si>
    <t xml:space="preserve">Телескопический крепеж ТехноНИКОЛЬ 1/120 </t>
  </si>
  <si>
    <t xml:space="preserve">Телескопический крепеж ТехноНИКОЛЬ 1/130 </t>
  </si>
  <si>
    <t>Телескопический крепеж ТехноНИКОЛЬ 1/140</t>
  </si>
  <si>
    <t xml:space="preserve">Телескопический крепеж ТехноНИКОЛЬ 1/150 </t>
  </si>
  <si>
    <t xml:space="preserve">Телескопический крепеж ТехноНИКОЛЬ 1/170 </t>
  </si>
  <si>
    <t>Телескопический крепеж ТехноНИКОЛЬ 1/180</t>
  </si>
  <si>
    <t>Телескопический крепеж ТехноНИКОЛЬ 1/200</t>
  </si>
  <si>
    <t>Телескопический крепеж ТехноНИКОЛЬ 1/220</t>
  </si>
  <si>
    <t>Телескопический крепеж ТехноНИКОЛЬ 1/240</t>
  </si>
  <si>
    <t>Телескопический крепеж ТехноНИКОЛЬ 1/260</t>
  </si>
  <si>
    <t>Саморез сверлоконечный ТехноНИКОЛЬ 4,8х60</t>
  </si>
  <si>
    <t>Саморез сверлоконечный ТехноНИКОЛЬ 4,8х70</t>
  </si>
  <si>
    <t>Саморез сверлоконечный ТехноНИКОЛЬ 4,8х80</t>
  </si>
  <si>
    <t>Саморез сверлоконечный ТехноНИКОЛЬ 4,8х100</t>
  </si>
  <si>
    <t>Саморез сверлоконечный ТехноНИКОЛЬ 4,8х120</t>
  </si>
  <si>
    <t>Саморез сверлоконечный ТехноНИКОЛЬ 4,8х160</t>
  </si>
  <si>
    <t>Саморез сверлоконечный ТехноНИКОЛЬ 4,8х200</t>
  </si>
  <si>
    <t>Саморез остроконечный ТехноНИКОЛЬ 4,8х50</t>
  </si>
  <si>
    <t>Саморез остроконечный ТехноНИКОЛЬ 4,8х70</t>
  </si>
  <si>
    <t>Саморез остроконечный ТехноНИКОЛЬ 4,8х80</t>
  </si>
  <si>
    <t>Саморез остроконечный ТехноНИКОЛЬ 4,8х100</t>
  </si>
  <si>
    <t>Саморез  по бетону ТехноНИКОЛЬ 6,3х80 (1000 шт/упак)</t>
  </si>
  <si>
    <t>Саморез  по бетону ТехноНИКОЛЬ 6,3х90 (1000 шт/упак)</t>
  </si>
  <si>
    <t>Саморез  по бетону ТехноНИКОЛЬ 6,3х110 (800 шт/упак)</t>
  </si>
  <si>
    <t>Бита Т30хТ30х180</t>
  </si>
  <si>
    <t>Бур по бетону 5,5х260</t>
  </si>
  <si>
    <t>Бур по бетону 5,5х310</t>
  </si>
  <si>
    <t>Рейка краевая алюминиевая ТехноНИКОЛЬ 3000х32х3,0</t>
  </si>
  <si>
    <t>3,0 м</t>
  </si>
  <si>
    <t>Рейка прижимная алюминиевая  ТехноНИКОЛЬ 3,0 м</t>
  </si>
  <si>
    <t>Перфорированная лента для примыканий к трубам и проходкам</t>
  </si>
  <si>
    <t>Рейка прижимная стальная ТехноНИКОЛЬ 3000х31х1,5</t>
  </si>
  <si>
    <t xml:space="preserve">Анкерный элемент ТехноНИКОЛЬ 8*45мм </t>
  </si>
  <si>
    <t>Саморез сверлоконечный ТехноНИКОЛЬ 5,5х35</t>
  </si>
  <si>
    <t>Круглый тарельч. держатель ТН (1/С) Ø 50 (800 шт./упак)</t>
  </si>
  <si>
    <t>Тарельчатый элемент ТехноНИКОЛЬ Ø50 мм (550 шт/упак)</t>
  </si>
  <si>
    <t>Металлические тарелки - для индукционной системы, ПВХ</t>
  </si>
  <si>
    <t>Телескопический крепеж для индукции ПВХ 50мм (1100 шт/упак)</t>
  </si>
  <si>
    <t>Телескопический крепеж для индукции ПВХ 80мм (650 шт/упак)</t>
  </si>
  <si>
    <t>Телескопический крепеж для индукции ПВХ 100мм (450 шт/упак)</t>
  </si>
  <si>
    <t>Телескопический крепеж для индукции ПВХ 120мм (350 шт/упак)</t>
  </si>
  <si>
    <t>Телескопический крепеж для индукции ПВХ 150мм (320 шт/упак)</t>
  </si>
  <si>
    <t>Телескопический крепеж для индукции ПВХ 180мм (350 шт/упак)</t>
  </si>
  <si>
    <t>ОБОРУДОВАНИЕ  и ОСНАСТКА ДЛЯ СВАРКИ МЕМБРАН</t>
  </si>
  <si>
    <t>Пробник для проверки качества шва</t>
  </si>
  <si>
    <t>Energy НТ1600 набор для сварки внахлёст Weldy by Liaster (1шт/уп)</t>
  </si>
  <si>
    <t>12 шт.</t>
  </si>
  <si>
    <t>лист   1,0х2,0</t>
  </si>
  <si>
    <t>лист   1,25х2,0</t>
  </si>
  <si>
    <t>110х450</t>
  </si>
  <si>
    <t>160х450</t>
  </si>
  <si>
    <t>0,5х0,5</t>
  </si>
  <si>
    <t>125х340</t>
  </si>
  <si>
    <t>75х240</t>
  </si>
  <si>
    <t>450х420</t>
  </si>
  <si>
    <t>3,0х100 м</t>
  </si>
  <si>
    <t>5 л.</t>
  </si>
  <si>
    <t>10 л.</t>
  </si>
  <si>
    <t>10 кг</t>
  </si>
  <si>
    <t>Канистра 3л</t>
  </si>
  <si>
    <t>12 шт</t>
  </si>
  <si>
    <t>1,0х500 м</t>
  </si>
  <si>
    <t xml:space="preserve">2,0х50 м </t>
  </si>
  <si>
    <t>1х30 м</t>
  </si>
  <si>
    <t>15мм</t>
  </si>
  <si>
    <t>20мм</t>
  </si>
  <si>
    <t>3мм</t>
  </si>
  <si>
    <t>75-130</t>
  </si>
  <si>
    <t>2 м</t>
  </si>
  <si>
    <t>2,5м</t>
  </si>
  <si>
    <t>10 шт.</t>
  </si>
  <si>
    <t>10 шт</t>
  </si>
  <si>
    <r>
      <t xml:space="preserve">600х600/ </t>
    </r>
    <r>
      <rPr>
        <b/>
        <u/>
        <sz val="10"/>
        <rFont val="Arial"/>
        <family val="2"/>
        <charset val="204"/>
      </rPr>
      <t>50шт</t>
    </r>
  </si>
  <si>
    <t>Количество штук в упаковке</t>
  </si>
  <si>
    <t>50 шт</t>
  </si>
  <si>
    <t>60 шт</t>
  </si>
  <si>
    <t>100 шт</t>
  </si>
  <si>
    <t>24 шт</t>
  </si>
  <si>
    <t>Упаковка</t>
  </si>
  <si>
    <t>5 шт в упаковке</t>
  </si>
  <si>
    <t>пластиковый кейс</t>
  </si>
  <si>
    <t>Применяется для герметизации примыканий кровельного ковра, в том числе отгибов краевой рейки. После применения герметик полимеризуется при непрямом воздействии влаги и воздуха с образованием прочного соединения.</t>
  </si>
  <si>
    <t>Соединяется с воронками типов ВФ, ВФО, ВФР,ВФОР или надставным элементом типа НЭ</t>
  </si>
  <si>
    <t>Используется совместно с воронками типов ВФ или ВФО в утеплённых кровлях с двухуровневой
паро-гидроизоляцией. Манжета с запорным кольцом предотвращает проникновение ливневых
стоков в слой теплоизоляции по месту соединения надставного элемента с воронкой. 
Может быть также использован как самостоятельное изделие подобно воронкам типа ВФ. Комплектуется листвоуловителем и уплотнительным кольцом.</t>
  </si>
  <si>
    <t>Устанавливаются внутри кровельной воронки при изготовлении двухуровневой системы. Служат для уплотнения соединения между воронкой и надставным элементом (НЭ) для предотвращения обратного подпора воды.</t>
  </si>
  <si>
    <t>Используется совместно с воронкой и надставным элементом в теплоизолирующих кровлях инверсионного типа для отвода водостока с нижнего дренажно гидроизолирующего слоя кровли.</t>
  </si>
  <si>
    <t>Используется совместно с воронкой и надставным элементом в теплоизолирующих кровлях балластного типа.</t>
  </si>
  <si>
    <t>Используется совместно с воронками в эксплуатируемых кровлях различного типа. Совместно с воронками иных типов может использоваться во внутренних помещениях различного назначения. Материал трапа устойчив к атмосферным воздействиям, а также к воздействию стоков, содержащих моюще-чистящие средства. Используется совместно с опорным кольцом.</t>
  </si>
  <si>
    <t>Кровельный аэратор используют при устройстве дышащей кровли. Служит для отведения пара из кровельной конструкции. Отвод пара позволяет снизить влажность утеплителя и других слоев кровельного пирога. Приваривается непосредственно к мембране.</t>
  </si>
  <si>
    <t>Устанавливаются в угловые и парапетные (краевые) зоны, над которыми создается область пониженного давления, стремящееся оторвать кровлю. Открытие внутреннего клапана позволяет выровнять давление над и под кровельным покрытием, создается эффект «присасывания» мембраны к основанию.</t>
  </si>
  <si>
    <t>Применяется для пароизоляции плоской кровли во всех видах систем.</t>
  </si>
  <si>
    <t>Предназначен для скрепления полотен пароизоляции с гладкой поверхностью. Применяется при температуре окружающей среды до +5⁰С</t>
  </si>
  <si>
    <t>Применяется для приклеивания ПВХ мембран марок LOGICROOF и ECOPLAST без флисовой подложки к вертикальным поверхностям различных кровельных конструкций (к парапетным стенам, трубам, вентшахтам и т.д.) выполненным из металла, дерева, бетона, камня и других материалов. Не применяется для проклейки швов ПВХ мембран.</t>
  </si>
  <si>
    <t>Однокомпонентный полиуретновый клеевой состав для использования в кровельных системах при реконструкции и новом стоительстве. Предназначен для приклеивания полимерных мембран с флисом LOGICROOF FB к основаниям из плит LOGICPIR.</t>
  </si>
  <si>
    <t>Применяется для дополнительной защиты и герметизации сварных швов ПВХ мембран LOGICROOF и ECOPLAST от влаги. После полимеризации образуется пленка, которая полностью идентична свойствам мембраны, что увеличивает водонепроницаемость сварного соединения и снижает риск проникновение влаги в сетку мембраны.</t>
  </si>
  <si>
    <t>Предназначен для использования в 
качестве разделительного слоя между 
ПВХ и XPS</t>
  </si>
  <si>
    <t>Предназначен для выполнения разделительных слоев в различных видах кровельных систем в соответствии с Руководством по ПМ.  Термообработка позволяет свободно заворачивать саморезы через геотекстиль.</t>
  </si>
  <si>
    <t>Рулонный огнезащитный материал Logicroof NG  на основе негорючей  ткани для создания противопожарных рассечек вокруг световых фонарей и люков дымоудаления. Надежно приваривается к кровельным мембранам на основе ПВХ горячим воздухом. Имеет малый вес и высокую долговечность при климатических воздействиях.</t>
  </si>
  <si>
    <t>Подставки типа П15 и П20 создают зазор между плиткой и гидроизоляционным покрытием,
обеспечивая беспрепятственное и быстрое удаление воды с поверхности кровли.
Опорное кольцо  может накладываться на подставки типа П15 и П20 для увеличения
их высоты с целью выравнивания слоя плиток при наличии локальных неровностей
гидроизолирующего покрытия. Подставки и опорное кольцо изготовлены из полиэтилена высокой плотности, имеющего
высокую стойкость к атмосферным воздействиям и ультрафиолетовому излучению в диапазоне
температур от –50 до +80° С.</t>
  </si>
  <si>
    <t>Используется на кровлях для фиксации проводов приема прямого разряда и отвода тока молнии к заземлению. Материал держателя устойчив к атмосферным воздействиям и ультрафиолетовому излучению в рабочем диапазоне температур от -50°С до +80°С</t>
  </si>
  <si>
    <t>Профиль из ПВХ с поперечным сечением "А" для имитации фальца.</t>
  </si>
  <si>
    <t>Используется для быстрого и качественного усиления внутреннего угла, где при раскройке мембраны остается точечное отверстие. Используйте готовый легко привариваемый внутренний угол,  изготовленный из неармированной ПВХ мембраны толщиной 1,5 мм.</t>
  </si>
  <si>
    <t>Используется для быстрого и качественного усиления внешнего угла, где при раскройке мембраны остается точечное отверстие. Используйте готовый легко привариваемый внешний угол,  изготовленный из неармированной ПВХ мембраны толщиной 1,5 мм.</t>
  </si>
  <si>
    <t>Устанавливается в пониженных местах и применяется для отвода воды с поверхности кровли. Приваривается к мембране гомогенно.</t>
  </si>
  <si>
    <t>Клея линейки LOGICROOF Spray применяются для приклейки полимерной мембраны с флисовой подложкой к основанию из бетона, старого битумного ковра, жестких плитных утеплителей (PIR). Для облегчения работы в состав клея может добавляться краситель сигнального цвета (зеленый, красный, синий).</t>
  </si>
  <si>
    <t xml:space="preserve">Пешеходная дорожка собирается из отдельных готовых элементов как пазлы. Рабочий размер одного элемента 600х600 мм. После укладки края готовой дорожки привариваются к поверхности основной кровли при помощи автомата горячего воздуха (Варимат или аналог), для этого по краям элементов предусмотрена специальная полоса шириной 80 мм без тиснения. Для отвода воды через пешеходную дорожку на обратной стороне элементов сделаны специальные канавки, поэтому делать разрывы в дорожке не требуется. </t>
  </si>
  <si>
    <t>Самоклеящийся гидроизоляционный материал для временного срочного ремонта механических повреждений(проколы, порезы, трещены и др.) на поверхности кровель из ПВХ мембран.</t>
  </si>
  <si>
    <t>Предназначен для механической фиксации тепло- и гидроизоляционных материалов  к несущим  основаниям кровли из металлического профилированного листа, бетона и дерева.</t>
  </si>
  <si>
    <t xml:space="preserve">Кровельный  самонарезающий сверлоконечный винт  для механического крепления телескопического элемента в стальное основание толщиной  0,75 - 2,5мм. Применяется в комплекте с телескопами. </t>
  </si>
  <si>
    <t>Кровельный  самонарезающий винт (без сверла)  для механического крепления телескопического элемента в стальное основание толщиной max. 0,75мм  или бетон в комплекте с  анкерным элементом.</t>
  </si>
  <si>
    <t xml:space="preserve">Служит для механического закрепления кровельного пирога в стяжку, в ребристые плиты перекрытия и бетон. Применяется в комплекте с телескопическими крепежами. В каждой коробке саморезов, для удобства монтажа присутствует Бита и Бур. </t>
  </si>
  <si>
    <t>Двухсторонняя насадка для шуруповерта с упрочненным намагниченным шпицем типа TORX.</t>
  </si>
  <si>
    <t>так как бетон является очень твердым материалом то для сверления отверстий в нем необходимо использовать бур для бетона. Бур предназначен для неармированного и армированного бетона.</t>
  </si>
  <si>
    <t>Упрочненная ребрами жесткости для распределения нагрузки  при линейном методе крепления края мембранного полотна на парепете, примыканиях. Отогнутый бортик предназначен для заполнения герметиком.</t>
  </si>
  <si>
    <t>Упрочненная ребрами жесткости для распределения нагрузки  при линейном методе крепления гидроизоляционного ковра вдоль парапета</t>
  </si>
  <si>
    <t>Для временной фиксации в неотвественных зонах. Для изготовления хомутов для труб или проходов, размер - 3000х20х1,2</t>
  </si>
  <si>
    <t>Альтернатива краевой и прижимной алюминевых реек, позволяет  производить герметизацию краевой зоны. Рейка обладает повышеной прочностью на изгиб и кручение и высокой антикорризиционной стойкостью</t>
  </si>
  <si>
    <t>Полиамидная анкерная гильза для комплектации крепежного элемента  при устройстве стяжки по конструкции покрытия для механического крепления.</t>
  </si>
  <si>
    <t xml:space="preserve">Служит для комплектации тарельчатых и прижимных элементов в стальное/деревянное основание. </t>
  </si>
  <si>
    <t>Для механической фиксации рулонных гидроизоляционных материалов к несущим и ограждающим основаниям из металлического профлиста, бетона и дерева</t>
  </si>
  <si>
    <t>Металлическая тарелка со специальным покрытием из ПВХ. Применяется в комплекте с Телескопическим крепежом для индукции.</t>
  </si>
  <si>
    <t>Крепёжные элементы применяются для механической фиксации теплоизоляционных и кровельных гидроизоляционных материалов к основанию совместно с аппаратом для индукционной сварки в системах индукционного крепления. Применяется в комплекте с Металлической тарелкой для индукционной системы. Крепиться в зависимости от типа основания, либо в сочетании с саморезами 4,8 мм или 6,3 мм ТехноНИКОЛЬ.</t>
  </si>
  <si>
    <t>Предназначен для праверки качества шва после сварки.</t>
  </si>
  <si>
    <t xml:space="preserve">Набор для сварки внахлёст ПВХ и ТПО мембран
Напряжение 230В, мощность 1600Вт, плавная регулировка температуры 20-650°C, расход воздуха (20 °C) – 240 л/мин, макс. статическое давление – 2600Па, масса 2,5 кг. Комплектация: щелевая насадка 20мм, широкая щелевая насадка 40мм, прикаточный силиконовый ролик, кейс для хранения и транспортировки.
</t>
  </si>
  <si>
    <t>комп</t>
  </si>
  <si>
    <t>рул</t>
  </si>
  <si>
    <t>упак</t>
  </si>
  <si>
    <r>
      <t>Цена за ед.изм.
c НДС 18%, руб. (0-50 тыс руб)</t>
    </r>
    <r>
      <rPr>
        <b/>
        <sz val="10"/>
        <color indexed="9"/>
        <rFont val="Arial"/>
        <family val="2"/>
        <charset val="204"/>
      </rPr>
      <t xml:space="preserve">
</t>
    </r>
  </si>
  <si>
    <t>* Цены указаны без учета стоимости доставки.</t>
  </si>
  <si>
    <t>* Цены на комплектацию для мембран PLANTER указаны без учета стоимости доставки.</t>
  </si>
  <si>
    <t>*Цены указаны без учета стоимости доставки.</t>
  </si>
  <si>
    <t>13.</t>
  </si>
  <si>
    <t>Сухие строительные смеси и отделочные матераилы De Luxe</t>
  </si>
  <si>
    <t>Плиточные клеи</t>
  </si>
  <si>
    <t>Наименование</t>
  </si>
  <si>
    <t>Фасовка, кг</t>
  </si>
  <si>
    <t>Кол-во на поддоне</t>
  </si>
  <si>
    <t>Клей плиточный "Базис" De Luxe</t>
  </si>
  <si>
    <t>Клей плиточный "Стик" De Luxe</t>
  </si>
  <si>
    <t>Клей плиточный "Приор" De Luxe</t>
  </si>
  <si>
    <t>Клей плиточный "Клинкер" De Luxe</t>
  </si>
  <si>
    <t>Область применения и основные технические характеристики материалов De Luxe</t>
  </si>
  <si>
    <t>Клей плиточный "Базис"
De Luxe</t>
  </si>
  <si>
    <t>Клей плиточный "Стик"
De Luxe</t>
  </si>
  <si>
    <t>Клей плиточный "Приор"
De Luxe</t>
  </si>
  <si>
    <t>Клей плиточный "Клинкер"
De Luxe</t>
  </si>
  <si>
    <t>Предназначен для облицовки стен и полов любой керамической плиткой при внутренних и наружных работах в зданиях и сооружениях различного назначения. Прочность сцепления с основанием – 0,5 МПа. Рекомендуемая толщина слоя – 2-15 мм. Расход при толщине слоя 1мм – 1,2-1,4 кг/м².</t>
  </si>
  <si>
    <t>Предназначен для облицовки стен и полов любой керамической плиткой, а также для укладки стандартного керамогранита на пол при внутренних и наружных работах в зданиях и сооружениях различного назначения. Прочность сцепления с основанием – 0,7 МПа. Рекомендуемая толщина слоя – 2-15 мм. Расход при толщине слоя 1мм – 1,2-1,4 кг/м².</t>
  </si>
  <si>
    <t>Предназначен для облицовки стен и полов любым керамогранитом, а также всеми видами керамической плитки при внутренних и наружных работах в зданиях и сооружениях различного назначения. Прочность сцепления с основанием – 1,0 МПа. Рекомендуемая толщина слоя – 2-15 мм. Расход при толщине слоя 1мм – 1,2-1,4 кг/м².</t>
  </si>
  <si>
    <t>Предназначен для облицовки стен и полов натуральным и искусственным камнем, мрамором, гранитом (в т.ч. большого размера и веса), керамогранитом любого размера, а также всеми видами керамической, клинкерной плитки при внутренних и наружных работах в зданиях и сооружениях различного назначения. Прочность сцепления с основанием – 1,5 МПа. Рекомендуемая толщина слоя – 2-10 мм. Расход при толщине слоя 1мм –1,5-1,6 кг/м².</t>
  </si>
  <si>
    <t>Затирка для швов</t>
  </si>
  <si>
    <t>Затирка для межплиточных швов "Премиум" цвет "Белый"  De Luxe НОВИНКА!</t>
  </si>
  <si>
    <t>432\49 (54 коробки по 8 шт)</t>
  </si>
  <si>
    <t>Затирка для межплиточных швов "Премиум" цвет "Светло-серый"  De Luxe НОВИНКА!</t>
  </si>
  <si>
    <t>Затирка для межплиточных швов "Премиум" цвет "Серый" De Luxe НОВИНКА!</t>
  </si>
  <si>
    <t>Затирка для межплиточных швов "Премиум" цвет "Ванильный"  De Luxe НОВИНКА!</t>
  </si>
  <si>
    <t>Затирка для межплиточных швов "Премиум" цвет "Кремовый"  De Luxe НОВИНКА!</t>
  </si>
  <si>
    <t>Затирка для межплиточных швов "Премиум" цвет "Розовый"  De Luxe НОВИНКА!</t>
  </si>
  <si>
    <t>Затирка для межплиточных швов "Премиум" цвет "Каралловый"  De Luxe НОВИНКА!</t>
  </si>
  <si>
    <t>Затирка для межплиточных швов "Премиум" цвет "Графит"  De Luxe</t>
  </si>
  <si>
    <t>Затирка для межплиточных швов "Премиум" цвет "Жёлтый"  De Luxe НОВИНКА!</t>
  </si>
  <si>
    <t>Затирка для межплиточных швов "Премиум" цвет "Персик"  De Luxe НОВИНКА!</t>
  </si>
  <si>
    <t>Затирка для межплиточных швов "Премиум" цвет "Терракот"  De Luxe НОВИНКА!</t>
  </si>
  <si>
    <t>Затирка для межплиточных швов "Премиум" цвет "Коричневый"  De Luxe НОВИНКА!</t>
  </si>
  <si>
    <t>Затирка для межплиточных швов "Премиум" цвет "Шоколадный"  De Luxe НОВИНКА!</t>
  </si>
  <si>
    <t>Затирка для межплиточных швов "Премиум" цвет "Мята "  De Luxe НОВИНКА!</t>
  </si>
  <si>
    <t>Затирка для межплиточных швов "Премиум" цвет "Киви "  De Luxe НОВИНКА!</t>
  </si>
  <si>
    <t>Затирка для межплиточных швов "Премиум" цвет "Голубой "  De Luxe НОВИНКА!</t>
  </si>
  <si>
    <t>Затирка для межплиточных швов "Премиум" цвет "Серо-голубой "  De Luxe НОВИНКА!</t>
  </si>
  <si>
    <t>Затирка для межплиточных швов "Премиум" цвет "Васильковый "  De Luxe НОВИНКА!</t>
  </si>
  <si>
    <t>Затирка для межплиточных швов "Премиум" цвет "Зелёный "  De Luxe НОВИНКА!</t>
  </si>
  <si>
    <t>Затирка для межплиточных швов "Премиум" цвет "Синий "  De Luxe НОВИНКА!</t>
  </si>
  <si>
    <t xml:space="preserve">Предназначена для декоративно-защитного заполнения межплиточных швов при укладке керамической, керамогранитной, мраморной и мозаичной плитки внутри и снаружи зданий. Может использоваться при облицовке бассейнов и других резервуаров с водой. Рекомендуется для применения в системе “теплый пол”. Устойчива к хлорированной воде. В состав затирки входят компоненты, препятствующие образованию плесени и грибка. Рекомендуемая ширина шва – 2-5 мм. Прочность сцепления с основанием – 0,5 МПа. </t>
  </si>
  <si>
    <t>Монтажно-кладочные смеси</t>
  </si>
  <si>
    <t xml:space="preserve">Клей монтажный "Мастерблок" De Luxe </t>
  </si>
  <si>
    <t xml:space="preserve">Клей монтажный "Мастерпласт" De Luxe </t>
  </si>
  <si>
    <t>Клей монтажный "Теплоскреп" De Luxe</t>
  </si>
  <si>
    <t>Клей монтажный "Теплоклей" De Luxe</t>
  </si>
  <si>
    <t>Теплая кладочная смесь "Теплошов" De Luxe</t>
  </si>
  <si>
    <t>Предназначен для кладки стен и перегородок из пазовых и беспазовых блоков и плит на основе ячеистых бетонов: пено- и газобетона, а также пено- и газосиликата. Применяется для наружных и внутренних работ. Прочность сцепления с основанием – 0,5 МПа. Рекомендуемая толщина слоя – 2 - 6 мм. Расход при толщине слоя 1мм – 1,5-1,6 кг/м2.</t>
  </si>
  <si>
    <t>Предназначен для монтажа гипсовых пазогребневых плит (ПГП), приклеивания гипсокартонных и гипсоволокнистых листов (ГКЛ и ГВЛ), а также для крепления различных гипсовых декоративных элементов внутри помещений с нормальным уровнем влажности. Прочность сцепления с основанием – 0,5 МПа. Рекомендуемая толщина слоя – 3-20 мм. Расход при монтаже ПГП – 1,8-2,0 кг/м2, при монтаже ГКЛ и ГВЛ – 4,0-6,0 кг/м2.</t>
  </si>
  <si>
    <t>Предназначен для клеевого крепления теплоизоляционного слоя из пенополистирольных плит, а также для последующего устройства поверх утеплителя базового армированного штукатурного слоя с фасадной щелочестойкой сеткой при наружной теплоизоляции зданий и сооружений различного назначения. Прочность сцепления с основанием – 0,8 МПа. Рекомендуемая толщина слоя – 3-10 мм. Расход при толщине слоя 1мм – 1,4 - 1,6 кг/м².</t>
  </si>
  <si>
    <t>Предназначен для клеевого крепления теплоизоляционного слоя из минераловатных и пенополистирольных плит, а также для последующего устройства поверх утеплителя базового армированного штукатурного слоя с фасадной щелочестойкой сеткой при наружной теплоизоляции зданий и сооружений различного назначения. Прочность сцепления с основанием – 1,3 МПа. Рекомендуемая толщина слоя – 3-10 мм. Расход при толщине слоя 1мм – 1,4-1,6 кг/м².</t>
  </si>
  <si>
    <t xml:space="preserve">Предназначена для кладки стен и перегородок из пено- и газобетонных блоков; различных видов поризованных керамических блоков и кирпича; теплоизоляционных блоков, изготовленных с использованием пористых наполнителей (керамзита, перлита, пеностекла, пемзы) при строительстве зданий и сооружений различного назначения. Применяется для наружных и внутренних работ. Рекомендуемая толщина слоя раствора – 5-15 мм. Прочность сцепления с основанием – 0,5 МПа. Прочность на сжатие – 5 МПа. Коэффициент теплопроводности – 0,23 Вт/м*К. Расход при толщине слоя 10мм – 11-12 кг/м². </t>
  </si>
  <si>
    <t>Штукатурки</t>
  </si>
  <si>
    <t xml:space="preserve">Штукатурка гипсовая
"Класс" Белая РН De Luxe </t>
  </si>
  <si>
    <t xml:space="preserve">Штукатурка гипсовая
"Класс" Белая МН De Luxe </t>
  </si>
  <si>
    <t xml:space="preserve">Штукатурка гипсовая
"Класс" Серая РН De Luxe 
</t>
  </si>
  <si>
    <t xml:space="preserve">Штукатурка гипсовая
"Класс" Серая РН De Luxe </t>
  </si>
  <si>
    <t>Штукатурка гипсовая
"Класс" Серая МН
De Luxe</t>
  </si>
  <si>
    <t>Штукатурка цементная
"Класс" Фасад
РН и МН De Luxe</t>
  </si>
  <si>
    <t>Штукатурка цементная "Класс" Легкая 
РН и МН De Luxe</t>
  </si>
  <si>
    <t xml:space="preserve">Штукатурка 
тепло -звуко изоляционная "Теплолюкс" De Luxe </t>
  </si>
  <si>
    <t>Предназначена для выравнивания поверхности стен и потолков под последующую финишную декоративную отделку (шпатлевание и окрашивание, оклейка обоями, облицовка плиткой и т.д.) при проведении работ внутри помещений с нормальным уровнем влажности.После заглаживания штукатурка глянцуется и не требует обязательного дополнительного шпатлевания. Может применяться для устранения различных мелких дефектов поверхности (трещин, сколов, выбоин). Предназначена для нанесения ручным способом. Цвет – белый. Рекомендуемая толщина слоя – 5-50 мм. Прочность сцепления с основанием – 0,3 МПа. Прочность на сжатие – 3 МПа. Расход при толщине слоя 10мм – 8,5-9,0 кг/м².</t>
  </si>
  <si>
    <t xml:space="preserve">Предназначена для выравнивания поверхности стен и потолков под последующую финишную декоративную отделку (шпатлевание и окрашивание, оклейка обоями, облицовка плиткой и т.д.) при проведении работ внутри помещений с нормальным уровнем влажности.После заглаживания штукатурка глянцуется и не требует обязательного дополнительного шпатлевания. Используется для механизированного и ручного нанесения. 
Цвет – белый. Рекомендуемая толщина слоя – 5-50 мм. Прочность сцепления с основанием – 0,3 МПа. Прочность на сжатие – 3 МПа. Расход при толщине слоя 10мм – 8,5-9,0 кг/м². </t>
  </si>
  <si>
    <t xml:space="preserve">Предназначена для выравнивания поверхности стен и потолков под последующую финишную декоративную отделку (шпатлевание и окрашивание, оклейка обоями, облицовка плиткой и т.д.) при проведении работ внутри помещений с нормальным уровнем влажности. После заглаживания штукатурка глянцуется и не требует обязательного дополнительного шпатлевания. Может применяться для устранения различных мелких дефектов поверхности (трещин, сколов, выбоин). Предназначена для нанесения ручным способом. Цвет – серый. Рекомендуемая толщина слоя – 5-50 мм. Прочность сцепления с основанием – 0,3 МПа. Прочность на сжатие – 3 МПа. Расход при толщине слоя 10мм – 8,5-9,0 кг/м². </t>
  </si>
  <si>
    <t xml:space="preserve">Предназначена для выравнивания поверхности стен и потолков под последующую финишную декоративную отделку (шпатлевание и окрашивание, оклейка обоями, облицовка плиткой и т.д.) при проведении работ внутри помещений с нормальным уровнем влажности. После заглаживания штукатурка глянцуется и не требует обязательного дополнительного шпатлевания.Используется для механизированного и ручного нанесения. Цвет – серый. Рекомендуемая толщина слоя – 5-50 мм. Прочность сцепления с основанием – 0,3 МПа. Прочность на сжатие – 3 МПа. Расход при толщине слоя 10мм – 8,5-9,0 кг/м². </t>
  </si>
  <si>
    <t>Предназначена для выравнивания стен при проведении фасадных (в т. ч. цокольных) работ, а также для выравнивания внутренних стен в помещениях с любым уровнем влажности под последующую финишную отделку (шпатлевание и окрашивание, облицовка плиткой, нанесение декоративных штукатурок и т.д.). Может применяться для устранения различных мелких дефектов поверхности (трещин, сколов, выбоин). Предназначена для нанесения ручным и механизированным способом.
Цвет – серый. Рекомендуемая толщина слоя – 5-20 мм. Прочность сцепления с основанием – 0,4 МПа. Прочность на сжатие – 10 МПа. Расход при толщине слоя 10мм – 14-16 кг/м².</t>
  </si>
  <si>
    <t>Предназначена для выравнивания стен фасадов зданий и сооружений, а также для выравнивания внутренних стен, в т.ч. в помещениях с повышенной влажностью (ванные комнаты, душевые, подвалы) под последующую финишную отделку (шпатлевание и окрашивание, облицовка плиткой, нанесение декоративной штукатурки и т.д.). Может применяться для устранения различных мелких дефектов поверхности (трещин, сколов, выбоин). Предназначена для нанесения ручным и механизированным способом.
Цвет – серый. Рекомендуемая толщина слоя – 5-30 мм. Прочность сцепления с основанием – 0,4 МПа. Прочность на сжатие – 5 МПа. Расход при толщине слоя 10мм – 11-12 кг/м².</t>
  </si>
  <si>
    <t xml:space="preserve">Предназначена для выравнивания, утепления и звукоизоляции стен фасадов зданий, а также внутренних стен и перегородок в сухих и влажных помещениях под последующую финишную отделку (шпатлевание, окрашивание, облицовка плиткой, нанесение декоративной штукатурки и т.д.). Цвет – серый. Рекомендуемая толщина слоя – 5-40 мм. Прочность сцепления с основанием – 0,4 МПа. Прочность на сжатие – 2,5 МПа. Коэффициент теплопроводности – 0,065 Вт/м*К. Расход при толщине слоя 10мм – 4,5-5,0 кг/м². </t>
  </si>
  <si>
    <t>Декоративные штукатурки минеральные</t>
  </si>
  <si>
    <t>Штукатурка декоративная "Короед" De Luxe
(зерно 2 мм)</t>
  </si>
  <si>
    <t>Штукатурка декоративная "Короед" De Luxe (зерно 2 мм)</t>
  </si>
  <si>
    <t>Штукатурка декоративная "Короед" De Luxe (зерно 3 мм)</t>
  </si>
  <si>
    <t>Штукатурка декоративная "Шуба" De Luxe (зерно 2 мм)</t>
  </si>
  <si>
    <t>Предназначена для создания фактурно-декоративного слоя “короед” на различных ровных поверхностях внутри и снаружи зданий, в т.ч. при устройстве систем утепления фасадов. Готовая поверхность декоративной штукатурки рекомендуется под последующее окрашивание. Цвет – белый. Толщина слоя – 2 мм. Прочность сцепления с основанием – 0,5 МПа. Прочность на сжатие – 7,5 МПа. Расход на слой – 2,3-2,7 кг/м2.</t>
  </si>
  <si>
    <t>Предназначена для создания фактурно-декоративного слоя “короед” на различных ровных поверхностях внутри и снаружи зданий, в т.ч. при устройстве систем утепления фасадов. Готовая поверхность декоративной штукатурки рекомендуется под последующее окрашивание. Цвет – белый. Толщина слоя – 3 мм. Прочность сцепления с основанием – 0,5 МПа. Прочность на сжатие – 7,5 МПа. Расход на слой – 3,5-3,9 кг/м2.</t>
  </si>
  <si>
    <t>Предназначена для создания фактурно-декоративного слоя “шуба” на различных ровных поверхностях внутри и снаружи зданий, в т.ч. при устройстве систем утепления фасадов. Готовая поверхность декоративной штукатурки рекомендуется под последующее окрашивание.
Цвет – белый. Толщина слоя – 2 мм. Прочность сцепления с основанием – 0,5 МПа. Прочность на сжатие – 7,5 МПа. Расход на слой – 2,5-2,9 кг/м2.</t>
  </si>
  <si>
    <t>Декоративные штукатурки готовые полимерные</t>
  </si>
  <si>
    <t xml:space="preserve">Штукатурка декоративная акриловая "Короед" De Luxe </t>
  </si>
  <si>
    <t xml:space="preserve">Штукатурка декоративная акриловая "Шуба" De Luxe </t>
  </si>
  <si>
    <t xml:space="preserve">Штукатурка декоративная акрило-силиконовая "Короед" De Luxe </t>
  </si>
  <si>
    <t xml:space="preserve">Штукатурка декоративная акрило-силиконовая "Шуба" De Luxe </t>
  </si>
  <si>
    <t xml:space="preserve">Предназначена для создания фактурно-декоративного слоя “короед” на различных ровных поверхностях внутри и снаружи зданий, в т.ч. при устройстве систем утепления фасадов. Выпускается в базовом белом цвете под колеровку или последующее окрашивание. Штукатурка может быть заколерована заводом изготовителем в соответствии с RAL. Фракция зерна – 1,5; 2,0; 2,5; 3,0 (мм). Прочность сцепления с основанием – 0,5 МПа. </t>
  </si>
  <si>
    <t>Предназначена для создания фактурно-декоративного слоя “шуба” на различных ровных поверхностях внутри и снаружи зданий, в т.ч. при устройстве систем утепления фасадов. Выпускается в базовом белом цвете под колеровку или последующее окрашивание. Штукатурка может быть заколерована заводом изготовителем в соответствии с RAL. Фракция зерна – 1,5; 2,0; 2,5; 3,0 (мм). Прочность сцепления с основанием – 0,5 МПа.</t>
  </si>
  <si>
    <t>Предназначена для создания фактурно-декоративного слоя “короед” на различных ровных поверхностях внутри и снаружи зданий. Идеально подходит для использования в качестве финишного декоративного покрытия при устройстве систем утепления фасадов на основе минеральной ваты. Выпускается в базовом белом цвете под колеровку или последующее окрашивание. Штукатурка может быть заколерована заводом изготовителем в соответствии с RAL. Фракция зерна – 1,5; 2,0; 2,5; 3,0 (мм). Прочность сцепления с основанием – 0,5 МПа.</t>
  </si>
  <si>
    <t>Предназначена для создания фактурно-декоративного слоя “шуба” на различных ровных поверхностях внутри и снаружи зданий. Идеально подходит для использования в качестве финишного декоративного покрытия при устройстве систем утепления фасадов на основе минеральной ваты. Выпускается в базовом белом цвете под колеровку или последующее окрашивание. Штукатурка может быть заколерована заводом изготовителем в соответствии с RAL. Фракция зерна – 1,5; 2,0; 2,5; 3,0 (мм). Прочность сцепления с основанием – 0,5 МПа.</t>
  </si>
  <si>
    <t>Стяжки и наливные полы</t>
  </si>
  <si>
    <t>Стяжка высокопрочная "Основа" De Luxe</t>
  </si>
  <si>
    <t xml:space="preserve">Стяжка 
тепло -звуко изоляционная "Теплопол" De Luxe </t>
  </si>
  <si>
    <t xml:space="preserve">Стяжка тепло -звуко изоляционная "Теплопол" De Luxe </t>
  </si>
  <si>
    <t>Наливной пол Универсальный
"Литопол"  De Luxe</t>
  </si>
  <si>
    <t>Наливной пол цементный  "Хардпол" De Luxe</t>
  </si>
  <si>
    <t>Предназначена для предварительного выравнивания горизонтальных оснований, создания прочного и ровного пола под укладку керамической и керамогранитной плитки, нанесение финишных наливных полимерных покрытий, окрашивание. Перед укладкой других декоративных материалов (линолеума, ковролина, ламината, паркета и др. покрытий) на стяжку рекомендуется нанести финишный слой наливного пола De Luxe.Стяжка армирована фиброволокном.  Материал может использоваться для устройства “плавающих” полов, а также для придания поверхности требуемого уклона. Рекомендуется для применения в системе “теплый пол”. Применяется для внутренних и наружных работ.Цвет – серый. Рекомендуемая толщина слоя – 20-200 мм. Прочность на сжатие – 30 МПа. Расход при толщине слоя 10мм – 17-19 кг/м².</t>
  </si>
  <si>
    <t>Предназначена для предварительного выравнивания горизонтальных оснований, создания ровного пола под последующую укладку различных декоративных покрытий. Перед укладкой ламината, паркета, ковролина, линолеума, а также других мягких материалов на поверхности стяжки необходимо устройство финишного слоя наливного пола De Luxe. Керамическая и керамогранитная плитка укладываются на стяжку без предварительного устройства финишного слоя. Рекомендуется для применения в системе “теплый пол”. Предназначена для внутренних и наружных работ. Цвет – серый. Рекомендуемая толщина слоя – 20-300 мм. Прочность на сжатие – 7 МПа. Коэффициент теплопроводности – 0,1 Вт/м*К. Расход при толщине слоя 10мм – 4,5-5,0 кг/м².</t>
  </si>
  <si>
    <t>Предназначен для предварительного и финишного выравнивания горизонтальных оснований внутри помещений с нормальным уровнем влажности под последующее декоративное покрытие (ламинат, паркет, линолеум, ковролин, керамическая и керамогранитная плитка и т.п.). Рекомендуется для применения в системе “теплый пол”. Может использоваться для устройства “плавающих” полов. Подходит для нанесения ручным и механизированным способом. Цвет – серый. Рекомендуемая толщина слоя – 5-100 мм. Прочность на сжатие – 10 МПа. Пешее передвижение – 6 часов. Расход при толщине слоя 1мм – 1,3-1,5 кг/м².</t>
  </si>
  <si>
    <t>Предназначен для финишного выравнивания горизонтальных оснований, создания прочного и ровного пола под последующую укладку различных декоративных покрытий (керамической и керамогранитной плитки, линолеума, ковролина, ламината, паркета, пробковых покрытий, окрашивание). Рекомендуется для применения в системе “теплый пол”. Подходит для нанесения ручным и механизированным способом. Применяется для внутренних и наружных работ.Цвет – серый. Рекомендуемая толщина слоя – 5-30 мм. Прочность на сжатие – 20 МПа. Расход при толщине слоя 1мм – 1,6-1,8 кг/м².</t>
  </si>
  <si>
    <t>Шпатлевки</t>
  </si>
  <si>
    <t xml:space="preserve">Шпатлевка гипсовая 
"Профи База" De Luxe </t>
  </si>
  <si>
    <t xml:space="preserve">Шпатлевка гипсовая 
"Профи Финиш" De Luxe </t>
  </si>
  <si>
    <t xml:space="preserve">Шпатлевка полимерная "Профи LR+" De Luxe </t>
  </si>
  <si>
    <t xml:space="preserve">Шпатлевка цементная "Профи Фасад" белая De Luxe </t>
  </si>
  <si>
    <t xml:space="preserve">Шпатлевка цементная "Профи Фасад" сераяDe Luxe </t>
  </si>
  <si>
    <t>Предназначена для базового выравнивания стен и потолков, а также заделки стыков ГКЛ и ГВЛ при проведении работ внутри помещений с нормальным уровнем влажности. Используется для выравнивания поверхности под последующую покраску, оклейку любыми видами обоев и отделку другими видами декоративных покрытий. Может применяться для устранения различных мелких дефектов поверхности (трещин, сколов, выбоин). Цвет – белый. Рекомендуемая толщина слоя – 2-30 мм. Прочность сцепления с основанием – 0,4 МПа. Прочность на сжатие – 5 МПа. Расход при толщине слоя 1мм – 0,8-0,9 кг/м².</t>
  </si>
  <si>
    <t>Предназначена для окончательной финишной отделки стен и потолков, а также заделки стыков ГКЛ и ГВЛ при проведении работ внутри помещений с нормальным уровнем влажности. Используется для выравнивания поверхности под последующую покраску, оклейку любыми видами обоев и отделку другими видами декоративных покрытий. Цвет – белый. Рекомендуемая толщина слоя – 0,5-3 мм. Прочность сцепления с основанием – 0,4 МПа. Прочность на сжатие – 5 МПа. Расход при толщине слоя 1мм – 0,8-0,9 кг/м².</t>
  </si>
  <si>
    <t>Предназначена для высококачественной финишной отделки стен и потолков при проведении работ внутри отапливаемых помещений с нормальным уровнем влажности. Особенно рекомендуется для использования под последующую покраску, а также оклейку любыми видами обоев и отделку другими видами декоративных покрытий. Цвет – белый. Рекомендуемая толщина слоя – 0,3-3 мм. Прочность сцепления с основанием – 0,4 МПа. Расход при толщине слоя 1мм – 0,8-0,9 кг/м².</t>
  </si>
  <si>
    <t>Предназначена для окончательной финишной отделки фасадов зданий, а также внутренних стен и потолков при проведении работ в помещениях с любым уровнем влажности. Используется для выравнивания поверхности под последующую покраску, оклейку любыми видами обоев и отделку другими видами декоративных покрытий. Может применяться для устранения различных мелких дефектов поверхности (трещин, сколов, выбоин). Цвет – белый. Рекомендуемая толщина слоя – 1-6 мм. Прочность сцепления с основанием – 0,5 МПа. Прочность на сжатие – 7 МПа. Расход при толщине слоя 1мм – 1,0-1,3 кг/м².</t>
  </si>
  <si>
    <t>Предназначена для окончательной финишной отделки фасадов зданий, а также внутренних стен и потолков при проведении работ в помещениях с любым уровнем влажности. Используется для выравнивания поверхности под последующую покраску, оклейку любыми видами обоев и отделку другими видами декоративных покрытий. Может применяться для устранения различных мелких дефектов поверхности (трещин, сколов, выбоин). Цвет – серый. Рекомендуемая толщина слоя – 1-6 мм. Прочность сцепления с основанием – 0,5 МПа. Прочность на сжатие – 7 МПа. Расход при толщине слоя 1мм – 1,0-1,3 кг/м².</t>
  </si>
  <si>
    <t>Гидроизоляция</t>
  </si>
  <si>
    <t>Гидроизоляция обмазочная "Водостоп" De Luxe</t>
  </si>
  <si>
    <t>Предназначена для создания жесткого водонепроницаемого покрытия на прочных недеформирующиеся минеральных основаниях в зданиях и сооружениях различного назначения. Применяется для гидроизоляции ванных и душевых комнат, балконов, террас, подвалов, цокольных частей зданий, фундаментов, бассейнов и других резервуаров, в т.ч. с питьевой водой. Используется для защиты бетонных конструкций от проникновения воды и предотвращения разрушения бетона в случае её замерзания. Может использоваться при внутренних и наружных работа. Допускается применение в системе “теплый пол”. Цвет – серый. Рекомендуемая толщина покрытия – 2-4 мм. Прочность сцепления с основанием – 1,0 МПа. Прочность на сжатие – 25 МПа. Водонепроницаемость – W7. Расход при толщине слоя 1мм – 1,2-1,4 кг/м².</t>
  </si>
  <si>
    <t>Грунтовки</t>
  </si>
  <si>
    <t xml:space="preserve">Грунт БетонАктив De Luxe </t>
  </si>
  <si>
    <t xml:space="preserve">Грунт Глубокого Проникновения De Luxe </t>
  </si>
  <si>
    <t xml:space="preserve">Грунт Универсальный  De Luxe </t>
  </si>
  <si>
    <t>Предназначен для предварительной обработки гладких и слабовпитывающих минеральных оснований перед нанесением различных видов строительных и отделочных материалов при внутренних и наружных работах. Применяется для увеличения адгезии и укрепления основания. Цвет – розовый. Макс. фракция – 3 мм. Время высыхания – 120 мин. Расход на слой – 0,35-0,45 кг/м².</t>
  </si>
  <si>
    <t>Предназначен для предварительной обработки сильновпитывающих пористых оснований перед нанесением различных видов строительных и отделочных материалов при внутренних и наружных работах. Применяется для укрепления различных рыхлых и мелящихся поверхностей, обеспылевания, а также увеличения адгезии и снижения впитывающей способности основания. Цвет – белый. Время высыхания – 40 мин. Расход на слой – 0,2-0,25 кг/м².</t>
  </si>
  <si>
    <t>Предназначен для предварительной обработки минеральных оснований перед нанесением различных видов строительных и отделочных материалов при внутренних и наружных работах. Применяется для укрепления и обеспылевания поверхности, а также увеличения адгезии и снижения впитывающей способности основания. Цвет – белый. Время высыхания – 40 мин. Расход на слой – 0,15-0,2 кг/м².</t>
  </si>
  <si>
    <t>Цементно-песчаные смеси</t>
  </si>
  <si>
    <t xml:space="preserve">М-150 Универсальная De Luxe </t>
  </si>
  <si>
    <t>М-150 Универсальная 
De Luxe Пластифицированная</t>
  </si>
  <si>
    <t xml:space="preserve">М-200 Монтажно-Кладочная
De Luxe </t>
  </si>
  <si>
    <t>М-200 Монтажно-Кладочная De Luxe</t>
  </si>
  <si>
    <t>М-200 Монтажно-Кладочная De Luxe
Пластифицированная</t>
  </si>
  <si>
    <t>М-200 Монтажно-Кладочная
De Luxe Пластифицированная</t>
  </si>
  <si>
    <t xml:space="preserve">М-300 Пескобетон Крупнозернистый De Luxe </t>
  </si>
  <si>
    <t xml:space="preserve">М-300 Пескобетон Крупнозернистый
De Luxe </t>
  </si>
  <si>
    <t>М-300 Пескобетон Крупнозернистый De Luxe</t>
  </si>
  <si>
    <t>Предназначена для кладки стен и перегородок из блоков и кирпича, укладки тротуарной плитки, а также устранения различных дефектов поверхности (трещин, сколов, выбоин). Может применяться для оштукатуривания стен при проведении фасадных (в т. ч. цокольных) работ, а также для выравнивания внутренних стен в помещениях с любым уровнем влажности под последующую финишную отделку. Используется для наружных и внутренних работ. Рекомендуемая толщина слоя – 10-50 мм. Макс. фракция – 1,25 мм. Расход при слое 10мм – 16-18 кг/м².</t>
  </si>
  <si>
    <t>Сухая смесь с пластифицирующими добавками. Предназначена для кладки стен и перегородок из блоков и кирпича, укладки тротуарной плитки, а также устранения различных дефектов поверхности (трещин, сколов, выбоин). Может применяться для оштукатуривания стен при проведении фасадных (в т. ч. цокольных) работ, а также для выравнивания внутренних стен в помещениях с любым уровнем влажности под последующую финишную отделку. Используется для наружных и внутренних работ. Рекомендуемая толщина слоя – 10-50 мм. Макс. фракция – 1,25 мм. Расход при слое 10мм – 16-18 кг/м².</t>
  </si>
  <si>
    <t>Предназначена для кладки стен и перегородок из блоков и кирпича, бетонирования полов, лестниц, заделки стыков и швов, ремонта бетонных поверхностей, а также в качестве скрепляющего звена при монтаже ж/б конструкций. Используется для наружных и внутренних работ. Рекомендуемая толщина слоя – 10-50 мм. Макс. фракция – 1,25 мм. Расход при слое 10мм – 16-18 кг/м².</t>
  </si>
  <si>
    <t>Сухая смесь с пластифицирующими добавками. Предназначена для кладки стен и перегородок из блоков и кирпича, бетонирования полов, лестниц, заделки стыков и швов, ремонта бетонных поверхностей, а также в качестве скрепляющего звена при монтаже ж/б конструкций. Используется для наружных и внутренних работ. Рекомендуемая толщина слоя – 10-50 мм. Макс. фракция – 1,25 мм. Расход при слое 10мм – 16-18 кг/м².</t>
  </si>
  <si>
    <t>Применяется для бетонирования полов, лестниц, заделки стыков и швов, ремонта бетонных поверхностей, а также в качестве скрепляющего звена при монтаже ж/б конструкций. Используется для наружных и внутренних работ при строительстве и ремонте зданий различного назначения. Рекомендуемая толщина слоя – от 30 мм. Макс. фракция – 5 мм. Расход при слое 10мм – 18-20 кг/м².</t>
  </si>
  <si>
    <t>Минерально-вяжущие материалы (цементы)</t>
  </si>
  <si>
    <t>Цемент CEM II 32,5 (М400 Д20) серый De Luxe</t>
  </si>
  <si>
    <t>Цемент CEM I 42,5 (М500 Д0) серый De Luxe</t>
  </si>
  <si>
    <t>Цемент CEM I 52,5 (М600 Д0) белый "CimSA" или "Adana" Турция</t>
  </si>
  <si>
    <t>29\39</t>
  </si>
  <si>
    <t>Цемент навал CEM I 42,5 (М500 Д0) серый De Luxe</t>
  </si>
  <si>
    <t xml:space="preserve">  </t>
  </si>
  <si>
    <t>т</t>
  </si>
  <si>
    <t>Используется при проведении строительных работ для изготовления бетонов и растворов с различными техническими характеристиками.</t>
  </si>
  <si>
    <t>Используется при проведении строительных работ для изготовления бетонов и растворов с различными техническими характеристиками, к которым предъявляются повышенные требования по водонепроницаемости, морозостойкости и долговечности.</t>
  </si>
  <si>
    <t>Применяется для изготовления искусственного камня и кирпича, а также для выполнения декоративных элементов фасадов зданий или других скульптурных элементов и архитектурных форм.</t>
  </si>
  <si>
    <t>Минерально-вяжущие материалы (другое)</t>
  </si>
  <si>
    <t>Гипс строительный Г-5 (алебастр) De Luxe</t>
  </si>
  <si>
    <t xml:space="preserve">Гипс высоко-
прочный Г-16 белый (Самара) </t>
  </si>
  <si>
    <t xml:space="preserve">Известь гидратная </t>
  </si>
  <si>
    <t>Известняковая мука
De Luxe</t>
  </si>
  <si>
    <t>Используется при проведении общестроительных и отделочных работ внутри помещений. Применяется для устранения различных мелких дефектов поверхности (трещин, сколов, выбоин), для заделки стыков и швов, для монтажа электроустановочных изделий, для крепления маяков при штукатурных работах и т.д. Алебастр является природным, экологически чистым материалом</t>
  </si>
  <si>
    <t xml:space="preserve">Используется при проведении общестроительных и отделочных работ внутри помещений. Применяется для производства штукатурных и лепных работ, для изготовления строительных изделий и декоративных деталей,  для устранения различных мелких дефектов поверхности (трещин, сколов, выбоин).
</t>
  </si>
  <si>
    <t>Известь гашеная используется в строительстве для приготовления кладочных и штукатурных растворов, а также бетонов невысоких марок. Придает растворам пластичность, улучшает удобоукладываемость, повышает водостойкость, а также обеспечивает прочное сцепление раствора с поверхностью.</t>
  </si>
  <si>
    <t>Применяется в качестве наполнителя при производстве силикатного кирпича и мелких стеновых блоков, при производстве сухих строительных смесей, в качестве удобрения для раскисления почв, а также в резинотехнической промышленности.</t>
  </si>
  <si>
    <t>Прочие товары</t>
  </si>
  <si>
    <t>Щебен гравийная (фракция 3х10)</t>
  </si>
  <si>
    <t>Песок (карьерный или речной) мкр 1,5-2,2мм</t>
  </si>
  <si>
    <t>Песок карьерный мкр 2-3мм</t>
  </si>
  <si>
    <t>БигБег (без пленки б\у)</t>
  </si>
  <si>
    <t>Зимняя серия (до -15ОC )</t>
  </si>
  <si>
    <t xml:space="preserve">Клей монтажный "Мастерблок"
De Luxe </t>
  </si>
  <si>
    <t xml:space="preserve">Штукатурка цементная "Класс" Фасад 
РН и МН De Luxe
</t>
  </si>
  <si>
    <t>Формиат натрия (противоморозная добавка)</t>
  </si>
  <si>
    <t>Противоморозная добавка Фриз De Luxe</t>
  </si>
  <si>
    <t xml:space="preserve">Предназначен для облицовки стен и полов любым керамогранитом, а также всеми видами керамической плитки при внутренних и наружных работах в зданиях и сооружениях различного назначения. Прочность сцепления с основанием – 1,0 МПа. Рекомендуемая толщина слоя – 2-15 мм. Расход при толщине слоя 1мм – 1,2-1,4 кг/м². Температура проведения работ до –15 ºС.
</t>
  </si>
  <si>
    <t xml:space="preserve">Предназначен для кладки стен и перегородок из пазовых и беспазовых блоков и плит на основе ячеистых бетонов: пено- и газобетона, а также пено- и газосиликата. Применяется для наружных и внутренних работ. Прочность сцепления с основанием – 0,5 МПа. Рекомендуемая толщина слоя – 2 - 6 мм. Расход при толщине слоя 1мм – 1,5-1,6 кг/м2. Температура проведения работ до –15 ºС.
</t>
  </si>
  <si>
    <t>Предназначена для выравнивания стен при проведении фасадных (в т. ч. цокольных) работ, а также для выравнивания внутренних стен в помещениях с любым уровнем влажности под последующую финишную отделку (шпатлевание и окрашивание, облицовка плиткой, нанесение декоративных штукатурок и т.д.). Предназначена для нанесения ручным и механизированным способом. Цвет – серый. Рекомендуемая толщина слоя – 5-20 мм. Прочность сцепления с основанием – 0,4 МПа. Прочность на сжатие – 10 МПа. Расход при слое 10мм – 14-16 кг/м². Температура проведения работ до –15 ºС.</t>
  </si>
  <si>
    <t>Предназначена для добавления в цементные смеси при работах в холодный период года и обеспечения твердения бетонов и растворов при температуре окружающего воздуха до –15 Сº. Используется в качестве компонента при производстве противогололедных реагентов.</t>
  </si>
  <si>
    <t>Предназначена для добавления в цементные смеси при работах в холодный период года и обеспечения твердения бетонов и растворов при температуре окружающего воздуха до –15 Сº. Применяется при проведении кладочных, монтажных, штукатурных, облицовочных, работ, а также при устройстве стяжек.</t>
  </si>
  <si>
    <t>14.</t>
  </si>
  <si>
    <t>Сухие строительные смеси и отделочные матераилы FIX</t>
  </si>
  <si>
    <t>Клей плиточный Стандарт FIX</t>
  </si>
  <si>
    <t>Грунт Бетон Актив FIX</t>
  </si>
  <si>
    <t>Грунт Универсальный FIX</t>
  </si>
  <si>
    <t>Смесь сухая универсальная М150 FIX</t>
  </si>
  <si>
    <t>Смесь сухая кладочная М200 FIX</t>
  </si>
  <si>
    <t>Смесь сухая штукатурная М150 FIX</t>
  </si>
  <si>
    <t>Пескобетон М300 FIX</t>
  </si>
  <si>
    <t>Область применения и основные технические характеристики материалов Fix</t>
  </si>
  <si>
    <t>Применяется для укладки керамической плитки на пол и стены, для кладки стен и перегородок из блоков на основе ячеистых бетонов, как ремонтный состав для заделки сколов, выбоин, трещин. Используется для наружных и внутренних работ. Оптимальная толщина слоя 3 - 10 мм. Расход при толщине слоя 10 мм 1,6 - 1,7 кг/м²</t>
  </si>
  <si>
    <r>
      <t>Применяется для обработки плотных, слабовпитывающих влагу, гладких оснований перед нанесением отделочных материалов: штукатурок, шпатлевок, плиточных клеев, стяжек пола. Формирует структурную поверхность. Используется для наружных и внутренних работ. Расход на слой 300 - 500 г/м</t>
    </r>
    <r>
      <rPr>
        <sz val="6"/>
        <color rgb="FF000000"/>
        <rFont val="Calibri"/>
        <family val="2"/>
        <charset val="204"/>
        <scheme val="minor"/>
      </rPr>
      <t>²</t>
    </r>
  </si>
  <si>
    <t>Применяется для укрепления оснований перед нанесением отделочных материалов: штукатурок, шпатлевок, плиточных клеев, стяжек пола, лакокрасочных материалов. Нормализует впитывающую способность поверхности, увеличивает сцепление отделочных материалов с основанием и снижает их расход. Используется для наружных и внутренних работ. Расход на слой 150 - 200 г/м²</t>
  </si>
  <si>
    <t>Применяется для выполнения кладочных работ, первичной штукатурки стен, ремонта и заделки швов, выбоин, трещин, щелей. Используется для наружных и внутренних работ. Оптимальная толщина слоя 10 - 50 мм</t>
  </si>
  <si>
    <t>Применяется для выполнения кладочных работ, первичной штукатурки стен, ремонта и заделки швов, выбоин, трещин, щелей. Используется для наружных и внутренних работ. Оптимальная толщина слоя 10 - 50 мм. Расход при толщине слоя 10 мм - 18-22 кг/м²</t>
  </si>
  <si>
    <t>Применяется для выполнения кладочных работ, ремонта и заделки швов, выбоин, трещин, щелей. Используется для наружных и внутренних работ. Оптимальная толщина слоя 10 - 50 мм.  Расход при толщине слоя 10 мм - 18-22 кг/м²</t>
  </si>
  <si>
    <t>Применяется для выполнения кладочных работ, ремонта и заделки швов, выбоин, трещин, щелей. Используется для наружных и внутренних работ. Оптимальная толщина слоя 10 - 50 мм. Расход при толщине слоя 10 мм - 18-22 кг/м²</t>
  </si>
  <si>
    <t>Применяется для выполнения кладочных работ, ремонта и заделки швов, выбоин, трещин, щелей. Используется для наружных и внутренних работ. Оптимальная толщина слоя 10 - 50 мм. Расход при толщине слоя 10 мм - 18-22 кг/м131</t>
  </si>
  <si>
    <t>Применяется при ремонте и строительстве зданий и сооружений для устройства стяжки, заделки швов, устранения дефектов. Используется для наружных и внутренних работ. Оптимальная толщина слоя 30 - 100 мм. Расход при толщине слоя 10 мм - 20-25 кг/м²</t>
  </si>
  <si>
    <t>15.</t>
  </si>
  <si>
    <t>Цемент FIX</t>
  </si>
  <si>
    <t>Цемент  Fix</t>
  </si>
  <si>
    <t>Цемент  Fix УЛ</t>
  </si>
  <si>
    <t>Применяется для приготовления растворов при выполнении кладочных работ и оштукатуривании стен. Используется для наружных и внутренних работ.</t>
  </si>
  <si>
    <t>Применяется для приготовления растворов при выполнении кладочных работ, оштукатуривании стен, заливки стяжки, для изготовления элементов сборных бетонных конструкций. Используется для наружных и внутренних работ.</t>
  </si>
  <si>
    <t>Сухие строительные смеси Основит</t>
  </si>
  <si>
    <t>Код системы ERP производителя</t>
  </si>
  <si>
    <t>Вес мешка</t>
  </si>
  <si>
    <t xml:space="preserve">Количество на поддоне (шт)
</t>
  </si>
  <si>
    <t>Решения для облицовки плиткой и камнем</t>
  </si>
  <si>
    <t>ПЛИТОЧНЫЕ КЛЕИ ОСНОВИТ</t>
  </si>
  <si>
    <t>АС10</t>
  </si>
  <si>
    <r>
      <t xml:space="preserve">Плиточный клей Стандарт ОСНОВИТ БАЗПЛИКС АС10 (Т-10)
</t>
    </r>
    <r>
      <rPr>
        <sz val="10"/>
        <color indexed="8"/>
        <rFont val="Arial Cyr"/>
        <charset val="204"/>
      </rPr>
      <t>для облицовки стен и пола керамической плиткой, укладки напольных плит из керамогранита. Для внутренних и наружных работ.</t>
    </r>
  </si>
  <si>
    <t>25 кг</t>
  </si>
  <si>
    <t>AC11</t>
  </si>
  <si>
    <r>
      <t xml:space="preserve">Плиточный клей Универсальный ОСНОВИТ СТАРПЛИКС AC11 (Т-11)
</t>
    </r>
    <r>
      <rPr>
        <sz val="10"/>
        <color indexed="8"/>
        <rFont val="Arial Cyr"/>
        <charset val="204"/>
      </rPr>
      <t>для укладки всех типов керамической плитки,  керамогранита на пол и стены весом до 450г/100см². Для внутренних и наружных работ.</t>
    </r>
  </si>
  <si>
    <t>5 кг</t>
  </si>
  <si>
    <t>AC12</t>
  </si>
  <si>
    <t>АС12 Ld</t>
  </si>
  <si>
    <t>AC12 T</t>
  </si>
  <si>
    <t>AC12 W</t>
  </si>
  <si>
    <t>AC14</t>
  </si>
  <si>
    <t>AC14 F</t>
  </si>
  <si>
    <t>АС15 R</t>
  </si>
  <si>
    <t>AC16</t>
  </si>
  <si>
    <t>АС17 W</t>
  </si>
  <si>
    <t>ГИДРОИЗОЛЯЦИЯ ОСНОВИТ</t>
  </si>
  <si>
    <t>0,5 кг</t>
  </si>
  <si>
    <t>32*12 банок</t>
  </si>
  <si>
    <t xml:space="preserve">НС62 Е1к </t>
  </si>
  <si>
    <t>20 кг</t>
  </si>
  <si>
    <t>HC63</t>
  </si>
  <si>
    <t>HA64</t>
  </si>
  <si>
    <t>4,5 кг</t>
  </si>
  <si>
    <t>12*8 банок</t>
  </si>
  <si>
    <t>Фасадные решения</t>
  </si>
  <si>
    <t>МОНТАЖНЫЕ СМЕСИ ОСНОВИТ</t>
  </si>
  <si>
    <t>AC117</t>
  </si>
  <si>
    <t>AC117 F</t>
  </si>
  <si>
    <t>PC117  W</t>
  </si>
  <si>
    <t>ТС117</t>
  </si>
  <si>
    <t>TC117 F</t>
  </si>
  <si>
    <t>TC117 H</t>
  </si>
  <si>
    <t>ДЕКОРАТИВНЫЕ ШТУКАТУРКИ ОСНОВИТ</t>
  </si>
  <si>
    <t>CC90</t>
  </si>
  <si>
    <t>CC90 Группа оттенков №1 (05, 10)</t>
  </si>
  <si>
    <t>OM-1.5 WK</t>
  </si>
  <si>
    <t>OM-2.0 WK</t>
  </si>
  <si>
    <t>OM-2.5 WK</t>
  </si>
  <si>
    <t>OM-3.0 WK</t>
  </si>
  <si>
    <t>OM-1.5 WS</t>
  </si>
  <si>
    <t>OM-2.0 WS</t>
  </si>
  <si>
    <t>OM-2.5 WS</t>
  </si>
  <si>
    <t>OM-3.0 WS</t>
  </si>
  <si>
    <t>OM-0.5 WC</t>
  </si>
  <si>
    <t xml:space="preserve"> OM-0.5 WC/1</t>
  </si>
  <si>
    <t>OM-1.0 WC</t>
  </si>
  <si>
    <t>OM-2.0 WC/1</t>
  </si>
  <si>
    <t>OS-1.0 WK</t>
  </si>
  <si>
    <t>OS-1.5 WK</t>
  </si>
  <si>
    <t>OS-2.0 WK</t>
  </si>
  <si>
    <t>OS-2.5 WK</t>
  </si>
  <si>
    <t>OS-3.0 WK</t>
  </si>
  <si>
    <t>OS-1.0 WS</t>
  </si>
  <si>
    <t>OS-1.5 WS</t>
  </si>
  <si>
    <t>OS-2.0 WS</t>
  </si>
  <si>
    <t>OS-1.0 GK</t>
  </si>
  <si>
    <t>OS-1.5 GK</t>
  </si>
  <si>
    <t>OS-2.0 GK</t>
  </si>
  <si>
    <t>OS-2.5 GK</t>
  </si>
  <si>
    <t>OS-3.0 GK</t>
  </si>
  <si>
    <t>OS-1.0 GS</t>
  </si>
  <si>
    <t>OS-1.5 GS</t>
  </si>
  <si>
    <t>OS-2.0 GS</t>
  </si>
  <si>
    <t>КОЛЕРОВАННЫЕ ДЕКОРАТИВНЫЕ ШТУКАТУРКИ ОСНОВИТ</t>
  </si>
  <si>
    <t>Группа оттенков №1 (05, 10)</t>
  </si>
  <si>
    <t>Группа оттенков №2 (20, 40)</t>
  </si>
  <si>
    <t>Группа оттенков №3 (80,160)</t>
  </si>
  <si>
    <r>
      <t>Штукатурка декоративная "КОРОЕД" ОСНОВИТ ЭКСТЕРВЭЛЛ OM-1.5  WK группа оттенков №1, (фракция - 1,5 мм)</t>
    </r>
    <r>
      <rPr>
        <sz val="9"/>
        <rFont val="Arial"/>
        <family val="2"/>
        <charset val="204"/>
      </rPr>
      <t xml:space="preserve">
для создания декоративно-защитного слоя. Для системы фасадной теплоизоляции.  Ручного и механизированного нанесения. Для внутренних и наружных работ. Фактура - короед, </t>
    </r>
  </si>
  <si>
    <r>
      <rPr>
        <b/>
        <sz val="9"/>
        <rFont val="Arial Cyr"/>
        <charset val="204"/>
      </rPr>
      <t>Штукатурка декоративная "КОРОЕД" ОСНОВИТ ЭКСТЕРВЭЛЛ OM- 2.0 WK группа оттенков №1, (фракция - 2,0 мм)</t>
    </r>
    <r>
      <rPr>
        <sz val="9"/>
        <rFont val="Arial Cyr"/>
        <charset val="204"/>
      </rPr>
      <t xml:space="preserve">
для создания декоративно-защитного слоя. Для системы фасадной теплоизоляции.  Ручного и механизированного нанесения. Для внутренних и наружных работ. Фактура - короед, </t>
    </r>
  </si>
  <si>
    <r>
      <t>Штукатурка декоративная "КОРОЕД" ОСНОВИТ ЭКСТЕРВЭЛЛ OM- 2.5  WK группа оттенков №1, (фракция - 2,5 мм)</t>
    </r>
    <r>
      <rPr>
        <sz val="9"/>
        <rFont val="Arial Cyr"/>
        <charset val="204"/>
      </rPr>
      <t xml:space="preserve">
для создания декоративно-защитного слоя. Для системы фасадной теплоизоляции.  Ручного и механизированного нанесения. Для внутренних и наружных работ. Фактура - короед, </t>
    </r>
  </si>
  <si>
    <r>
      <rPr>
        <b/>
        <sz val="9"/>
        <rFont val="Arial Cyr"/>
        <charset val="204"/>
      </rPr>
      <t>Штукатурка декоративная "КОРОЕД" ОСНОВИТ ЭКСТЕРВЭЛЛ OM-3.0  WK группа оттенков №1, (фракция - 3,0 мм)</t>
    </r>
    <r>
      <rPr>
        <sz val="9"/>
        <rFont val="Arial Cyr"/>
        <charset val="204"/>
      </rPr>
      <t xml:space="preserve">
для создания декоративно-защитного слоя. Для системы фасадной теплоизоляции.  Ручного и механизированного нанесения. Для внутренних и наружных работ. Фактура - короед, </t>
    </r>
  </si>
  <si>
    <r>
      <rPr>
        <b/>
        <sz val="9"/>
        <rFont val="Arial Cyr"/>
        <charset val="204"/>
      </rPr>
      <t>Штукатурка декоративная "ШУБА" ОСНОВИТ ЭКСТЕРВЭЛЛ OM-1.5   WS группа оттенков №1, (фракция - 1,5 мм)</t>
    </r>
    <r>
      <rPr>
        <sz val="9"/>
        <rFont val="Arial Cyr"/>
        <charset val="204"/>
      </rPr>
      <t xml:space="preserve">
для создания декоративно-защитного слоя. Для системы фасадной теплоизоляции.  Ручного и механизированного нанесения. Для внутренних и наружных работ. Фактура - шуба,</t>
    </r>
  </si>
  <si>
    <r>
      <rPr>
        <b/>
        <sz val="9"/>
        <rFont val="Arial Cyr"/>
        <charset val="204"/>
      </rPr>
      <t>Штукатурка декоративная "ШУБА" ОСНОВИТ ЭКСТЕРВЭЛЛ OM- 2.0   WS группа оттенков №1, (фракция - 2,0 мм)</t>
    </r>
    <r>
      <rPr>
        <sz val="9"/>
        <rFont val="Arial Cyr"/>
        <charset val="204"/>
      </rPr>
      <t xml:space="preserve">
для создания декоративно-защитного слоя. Для системы фасадной теплоизоляции.  Ручного и механизированного нанесения. Для внутренних и наружных работ. Фактура - шуба,</t>
    </r>
  </si>
  <si>
    <r>
      <rPr>
        <b/>
        <sz val="9"/>
        <rFont val="Arial Cyr"/>
        <charset val="204"/>
      </rPr>
      <t>Штукатурка декоративная "ШУБА" ОСНОВИТ ЭКСТЕРВЭЛЛ OM- 2.5 WS группа оттенков №1, (фракция - 2,5 мм)</t>
    </r>
    <r>
      <rPr>
        <sz val="9"/>
        <rFont val="Arial Cyr"/>
        <charset val="204"/>
      </rPr>
      <t xml:space="preserve">
для создания декоративно-защитного слоя. Для системы фасадной теплоизоляции.  Ручного и механизированного нанесения. Для внутренних и наружных работ. Фактура - шуба,</t>
    </r>
  </si>
  <si>
    <r>
      <rPr>
        <b/>
        <sz val="9"/>
        <rFont val="Arial Cyr"/>
        <charset val="204"/>
      </rPr>
      <t>Штукатурка декоративная "ШУБА" ОСНОВИТ ЭКСТЕРВЭЛЛ OM- 3.0   WS группа оттенков №1, (фракция - 3,0 мм)</t>
    </r>
    <r>
      <rPr>
        <sz val="9"/>
        <rFont val="Arial Cyr"/>
        <charset val="204"/>
      </rPr>
      <t xml:space="preserve">
для создания декоративно-защитного слоя. Для системы фасадной теплоизоляции.  Ручного и механизированного нанесения. Для внутренних и наружных работ. Фактура - шуба,</t>
    </r>
  </si>
  <si>
    <r>
      <t xml:space="preserve">Штукатурка декоративная "МОДЕЛИРУЕМАЯ" ОСНОВИТ ЭКСТЕРВЭЛЛ OM-0.5 WC  группа оттенков №1, (фракция - 0,5 мм)
</t>
    </r>
    <r>
      <rPr>
        <sz val="9"/>
        <rFont val="Arial Cyr"/>
        <charset val="204"/>
      </rPr>
      <t>предназначена для создания декоративно-защитного слоя. Позволяет создавать индивидуальные фактуры штукатурки, моделируемые в зависимости от техники нанесения, в т.ч. специальными инструментами (валиком, теркой и пр.). Для системы фасадной теплоизоляции. Возможна эксплуатация без дальнейшего покрытия. Для механизированного и ручного нанесения. Для внутренних и наружных работ.</t>
    </r>
  </si>
  <si>
    <r>
      <t xml:space="preserve">Штукатурка декоративная "МОДЕЛИРУЕМАЯ" ОСНОВИТ ЭКСТЕРВЭЛЛ OM- 1.0 WC  группа оттенков №1, (фракция - 1,0 мм)
</t>
    </r>
    <r>
      <rPr>
        <sz val="9"/>
        <rFont val="Arial Cyr"/>
        <charset val="204"/>
      </rPr>
      <t>предназначена для создания декоративно-защитного слоя. Позволяет создавать индивидуальные фактуры штукатурки, моделируемые в зависимости от техники нанесения, в т.ч. специальными инструментами (валиком, теркой и пр.). Для системы фасадной теплоизоляции. Возможна эксплуатация без дальнейшего покрытия. Для механизированного и ручного нанесения. Для внутренних и наружных работ.</t>
    </r>
  </si>
  <si>
    <r>
      <t>Штукатурка декоративная "КОРОЕД" ОСНОВИТ ЭКСТЕРВЭЛЛ OM-1.5  WK группа оттенков №2, (фракция - 1,5 мм)</t>
    </r>
    <r>
      <rPr>
        <sz val="9"/>
        <rFont val="Arial Cyr"/>
        <charset val="204"/>
      </rPr>
      <t xml:space="preserve">
для создания декоративно-защитного слоя. Для системы фасадной теплоизоляции.  Ручного и механизированного нанесения. Для внутренних и наружных работ. Фактура - короед, </t>
    </r>
  </si>
  <si>
    <r>
      <t>Штукатурка декоративная "КОРОЕД" ОСНОВИТ ЭКСТЕРВЭЛЛ OM- 2.0 WK группа оттенков №2, (фракция - 2,0 мм)</t>
    </r>
    <r>
      <rPr>
        <sz val="9"/>
        <rFont val="Arial Cyr"/>
        <charset val="204"/>
      </rPr>
      <t xml:space="preserve">
для создания декоративно-защитного слоя. Для системы фасадной теплоизоляции.  Ручного и механизированного нанесения. Для внутренних и наружных работ. Фактура - короед, </t>
    </r>
  </si>
  <si>
    <r>
      <rPr>
        <b/>
        <sz val="9"/>
        <rFont val="Arial Cyr"/>
        <charset val="204"/>
      </rPr>
      <t>Штукатурка декоративная "КОРОЕД" ОСНОВИТ ЭКСТЕРВЭЛЛ OM- 2.5  WK группа оттенков №2, (фракция - 2,5 мм)</t>
    </r>
    <r>
      <rPr>
        <sz val="9"/>
        <rFont val="Arial Cyr"/>
        <charset val="204"/>
      </rPr>
      <t xml:space="preserve">
для создания декоративно-защитного слоя. Для системы фасадной теплоизоляции.  Ручного и механизированного нанесения. Для внутренних и наружных работ. Фактура - короед, </t>
    </r>
  </si>
  <si>
    <r>
      <rPr>
        <b/>
        <sz val="9"/>
        <rFont val="Arial Cyr"/>
        <charset val="204"/>
      </rPr>
      <t>Штукатурка декоративная "КОРОЕД" ОСНОВИТ ЭКСТЕРВЭЛЛ OM-3.0  WK группа оттенков №2, (фракция - 3,0 мм)</t>
    </r>
    <r>
      <rPr>
        <sz val="9"/>
        <rFont val="Arial Cyr"/>
        <charset val="204"/>
      </rPr>
      <t xml:space="preserve">
для создания декоративно-защитного слоя. Для системы фасадной теплоизоляции.  Ручного и механизированного нанесения. Для внутренних и наружных работ. Фактура - короед, </t>
    </r>
  </si>
  <si>
    <r>
      <rPr>
        <b/>
        <sz val="9"/>
        <rFont val="Arial Cyr"/>
        <charset val="204"/>
      </rPr>
      <t>Штукатурка декоративная "ШУБА" ОСНОВИТ ЭКСТЕРВЭЛЛ OM-1.5   WS группа оттенков №2, (фракция - 1,5 мм)</t>
    </r>
    <r>
      <rPr>
        <sz val="9"/>
        <rFont val="Arial Cyr"/>
        <charset val="204"/>
      </rPr>
      <t xml:space="preserve">
для создания декоративно-защитного слоя. Для системы фасадной теплоизоляции.  Ручного и механизированного нанесения. Для внутренних и наружных работ. Фактура - шуба,</t>
    </r>
  </si>
  <si>
    <r>
      <rPr>
        <b/>
        <sz val="9"/>
        <rFont val="Arial Cyr"/>
        <charset val="204"/>
      </rPr>
      <t>Штукатурка декоративная "ШУБА" ОСНОВИТ ЭКСТЕРВЭЛЛ OM- 2.0   WS группа оттенков №2, (фракция - 2,0 мм)</t>
    </r>
    <r>
      <rPr>
        <sz val="9"/>
        <rFont val="Arial Cyr"/>
        <charset val="204"/>
      </rPr>
      <t xml:space="preserve">
для создания декоративно-защитного слоя. Для системы фасадной теплоизоляции.  Ручного и механизированного нанесения. Для внутренних и наружных работ. Фактура - шуба,</t>
    </r>
  </si>
  <si>
    <r>
      <rPr>
        <b/>
        <sz val="9"/>
        <rFont val="Arial Cyr"/>
        <charset val="204"/>
      </rPr>
      <t>Штукатурка декоративная "ШУБА" ОСНОВИТ ЭКСТЕРВЭЛЛ OM- 2.5 WS группа оттенков №2, (фракция - 2,5 мм)</t>
    </r>
    <r>
      <rPr>
        <sz val="9"/>
        <rFont val="Arial Cyr"/>
        <charset val="204"/>
      </rPr>
      <t xml:space="preserve">
для создания декоративно-защитного слоя. Для системы фасадной теплоизоляции.  Ручного и механизированного нанесения. Для внутренних и наружных работ. Фактура - шуба,</t>
    </r>
  </si>
  <si>
    <r>
      <rPr>
        <b/>
        <sz val="9"/>
        <rFont val="Arial Cyr"/>
        <charset val="204"/>
      </rPr>
      <t>Штукатурка декоративная "ШУБА" ОСНОВИТ ЭКСТЕРВЭЛЛ OM- 3.0   WS группа оттенков №2, (фракция - 3,0 мм)</t>
    </r>
    <r>
      <rPr>
        <sz val="9"/>
        <rFont val="Arial Cyr"/>
        <charset val="204"/>
      </rPr>
      <t xml:space="preserve">
для создания декоративно-защитного слоя. Для системы фасадной теплоизоляции.  Ручного и механизированного нанесения. Для внутренних и наружных работ. Фактура - шуба,</t>
    </r>
  </si>
  <si>
    <r>
      <t xml:space="preserve">Штукатурка декоративная "МОДЕЛИРУЕМАЯ" ОСНОВИТ ЭКСТЕРВЭЛЛ OM-0.5 WC  группа оттенков №2, (фракция - 0,5 мм)
</t>
    </r>
    <r>
      <rPr>
        <sz val="9"/>
        <rFont val="Arial Cyr"/>
        <charset val="204"/>
      </rPr>
      <t>предназначена для создания декоративно-защитного слоя. Позволяет создавать индивидуальные фактуры штукатурки, моделируемые в зависимости от техники нанесения, в т.ч. специальными инструментами (валиком, теркой и пр.). Для системы фасадной теплоизоляции. Возможна эксплуатация без дальнейшего покрытия. Для механизированного и ручного нанесения. Для внутренних и наружных работ.</t>
    </r>
  </si>
  <si>
    <r>
      <t xml:space="preserve">Штукатурка декоративная "МОДЕЛИРУЕМАЯ" ОСНОВИТ ЭКСТЕРВЭЛЛ OM- 1.0 WC  группа оттенков №2, (фракция - 1,0 мм)
</t>
    </r>
    <r>
      <rPr>
        <sz val="9"/>
        <rFont val="Arial Cyr"/>
        <charset val="204"/>
      </rPr>
      <t>предназначена для создания декоративно-защитного слоя. Позволяет создавать индивидуальные фактуры штукатурки, моделируемые в зависимости от техники нанесения, в т.ч. специальными инструментами (валиком, теркой и пр.). Для системы фасадной теплоизоляции. Возможна эксплуатация без дальнейшего покрытия. Для механизированного и ручного нанесения. Для внутренних и наружных работ.</t>
    </r>
  </si>
  <si>
    <r>
      <rPr>
        <b/>
        <sz val="9"/>
        <rFont val="Arial Cyr"/>
        <charset val="204"/>
      </rPr>
      <t>Штукатурка декоративная "КОРОЕД" ОСНОВИТ ЭКСТЕРВЭЛЛ OM-1.5  WK группа оттенков №3, (фракция - 1,5 мм)</t>
    </r>
    <r>
      <rPr>
        <sz val="9"/>
        <rFont val="Arial Cyr"/>
        <charset val="204"/>
      </rPr>
      <t xml:space="preserve">
для создания декоративно-защитного слоя. Для системы фасадной теплоизоляции.  Ручного и механизированного нанесения. Для внутренних и наружных работ. Фактура - короед, </t>
    </r>
  </si>
  <si>
    <r>
      <rPr>
        <b/>
        <sz val="9"/>
        <rFont val="Arial Cyr"/>
        <charset val="204"/>
      </rPr>
      <t>Штукатурка декоративная "КОРОЕД" ОСНОВИТ ЭКСТЕРВЭЛЛ OM- 2.0 WK группа оттенков №3, (фракция - 2,0 мм)</t>
    </r>
    <r>
      <rPr>
        <sz val="9"/>
        <rFont val="Arial Cyr"/>
        <charset val="204"/>
      </rPr>
      <t xml:space="preserve">
для создания декоративно-защитного слоя. Для системы фасадной теплоизоляции.  Ручного и механизированного нанесения. Для внутренних и наружных работ. Фактура - короед, </t>
    </r>
  </si>
  <si>
    <r>
      <rPr>
        <b/>
        <sz val="9"/>
        <rFont val="Arial Cyr"/>
        <charset val="204"/>
      </rPr>
      <t>Штукатурка декоративная "КОРОЕД" ОСНОВИТ ЭКСТЕРВЭЛЛ OM- 2.5  WK группа оттенков №3, (фракция - 2,5 мм)</t>
    </r>
    <r>
      <rPr>
        <sz val="9"/>
        <rFont val="Arial Cyr"/>
        <charset val="204"/>
      </rPr>
      <t xml:space="preserve">
для создания декоративно-защитного слоя. Для системы фасадной теплоизоляции.  Ручного и механизированного нанесения. Для внутренних и наружных работ. Фактура - короед, </t>
    </r>
  </si>
  <si>
    <r>
      <rPr>
        <b/>
        <sz val="9"/>
        <rFont val="Arial Cyr"/>
        <charset val="204"/>
      </rPr>
      <t>Штукатурка декоративная "КОРОЕД" ОСНОВИТ ЭКСТЕРВЭЛЛ OM-3.0  WK группа оттенков №3, (фракция - 3,0 мм)</t>
    </r>
    <r>
      <rPr>
        <sz val="9"/>
        <rFont val="Arial Cyr"/>
        <charset val="204"/>
      </rPr>
      <t xml:space="preserve">
для создания декоративно-защитного слоя. Для системы фасадной теплоизоляции.  Ручного и механизированного нанесения. Для внутренних и наружных работ. Фактура - короед, </t>
    </r>
  </si>
  <si>
    <r>
      <rPr>
        <b/>
        <sz val="9"/>
        <rFont val="Arial Cyr"/>
        <charset val="204"/>
      </rPr>
      <t>Штукатурка декоративная "ШУБА" ОСНОВИТ ЭКСТЕРВЭЛЛ OM-1.5   WS группа оттенков №3, (фракция - 1,5 мм)</t>
    </r>
    <r>
      <rPr>
        <sz val="9"/>
        <rFont val="Arial Cyr"/>
        <charset val="204"/>
      </rPr>
      <t xml:space="preserve">
для создания декоративно-защитного слоя. Для системы фасадной теплоизоляции.  Ручного и механизированного нанесения. Для внутренних и наружных работ. Фактура - шуба,</t>
    </r>
  </si>
  <si>
    <r>
      <rPr>
        <b/>
        <sz val="9"/>
        <rFont val="Arial Cyr"/>
        <charset val="204"/>
      </rPr>
      <t>Штукатурка декоративная "ШУБА" ОСНОВИТ ЭКСТЕРВЭЛЛ OM- 2.0   WS группа оттенков №3, (фракция - 2,0 мм)</t>
    </r>
    <r>
      <rPr>
        <sz val="9"/>
        <rFont val="Arial Cyr"/>
        <charset val="204"/>
      </rPr>
      <t xml:space="preserve">
для создания декоративно-защитного слоя. Для системы фасадной теплоизоляции.  Ручного и механизированного нанесения. Для внутренних и наружных работ. Фактура - шуба,</t>
    </r>
  </si>
  <si>
    <r>
      <rPr>
        <b/>
        <sz val="9"/>
        <rFont val="Arial Cyr"/>
        <charset val="204"/>
      </rPr>
      <t>Штукатурка декоративная "ШУБА" ОСНОВИТ ЭКСТЕРВЭЛЛ OM- 2.5 WS группа оттенков №3, (фракция - 2,5 мм)</t>
    </r>
    <r>
      <rPr>
        <sz val="9"/>
        <rFont val="Arial Cyr"/>
        <charset val="204"/>
      </rPr>
      <t xml:space="preserve">
для создания декоративно-защитного слоя. Для системы фасадной теплоизоляции.  Ручного и механизированного нанесения. Для внутренних и наружных работ. Фактура - шуба,</t>
    </r>
  </si>
  <si>
    <r>
      <rPr>
        <b/>
        <sz val="9"/>
        <rFont val="Arial Cyr"/>
        <charset val="204"/>
      </rPr>
      <t>Штукатурка декоративная "ШУБА" ОСНОВИТ ЭКСТЕРВЭЛЛ OM- 3.0   WS группа оттенков №3, (фракция - 3,0 мм)</t>
    </r>
    <r>
      <rPr>
        <sz val="9"/>
        <rFont val="Arial Cyr"/>
        <charset val="204"/>
      </rPr>
      <t xml:space="preserve">
для создания декоративно-защитного слоя. Для системы фасадной теплоизоляции.  Ручного и механизированного нанесения. Для внутренних и наружных работ. Фактура - шуба,</t>
    </r>
  </si>
  <si>
    <r>
      <t xml:space="preserve">Штукатурка декоративная "МОДЕЛИРУЕМАЯ" ОСНОВИТ ЭКСТЕРВЭЛЛ OM-0.5 WC  группа оттенков №3, (фракция - 0,5 мм)
</t>
    </r>
    <r>
      <rPr>
        <sz val="9"/>
        <rFont val="Arial Cyr"/>
        <charset val="204"/>
      </rPr>
      <t>предназначена для создания декоративно-защитного слоя. Позволяет создавать индивидуальные фактуры штукатурки, моделируемые в зависимости от техники нанесения, в т.ч. специальными инструментами (валиком, теркой и пр.). Для системы фасадной теплоизоляции. Возможна эксплуатация без дальнейшего покрытия. Для механизированного и ручного нанесения. Для внутренних и наружных работ.</t>
    </r>
  </si>
  <si>
    <r>
      <t xml:space="preserve">Штукатурка декоративная "МОДЕЛИРУЕМАЯ" ОСНОВИТ ЭКСТЕРВЭЛЛ OM- 1.0 WC  группа оттенков №3, (фракция - 1,0 мм)
</t>
    </r>
    <r>
      <rPr>
        <sz val="9"/>
        <rFont val="Arial Cyr"/>
        <charset val="204"/>
      </rPr>
      <t>предназначена для создания декоративно-защитного слоя. Позволяет создавать индивидуальные фактуры штукатурки, моделируемые в зависимости от техники нанесения, в т.ч. специальными инструментами (валиком, теркой и пр.). Для системы фасадной теплоизоляции. Возможна эксплуатация без дальнейшего покрытия. Для механизированного и ручного нанесения. Для внутренних и наружных работ.</t>
    </r>
  </si>
  <si>
    <r>
      <t xml:space="preserve">Штукатурка декоративная "ШУБА" ОСНОВИТ ЭКСТЕРВЭЛЛ OM-2.0 WS цвет 27020, (фракция - 2,0 мм)
</t>
    </r>
    <r>
      <rPr>
        <sz val="9"/>
        <rFont val="Arial"/>
        <family val="2"/>
        <charset val="204"/>
      </rPr>
      <t>для создания декоративно-защитного слоя. Для системы фасадной теплоизоляции.  Ручного и механизированного нанесения. Для внутренних и наружных работ. Фактура - шуба,</t>
    </r>
  </si>
  <si>
    <r>
      <t xml:space="preserve">Штукатурка декоративная "ШУБА" ОСНОВИТ ЭКСТЕРВЭЛЛ OM-2.0 WS цвет 16040, (фракция - 2,0 мм)
</t>
    </r>
    <r>
      <rPr>
        <sz val="9"/>
        <rFont val="Arial Cyr"/>
        <charset val="204"/>
      </rPr>
      <t>для создания декоративно-защитного слоя. Для системы фасадной теплоизоляции.  Ручного и механизированного нанесения. Для внутренних и наружных работ. Фактура - шуба,</t>
    </r>
  </si>
  <si>
    <r>
      <t xml:space="preserve">Штукатурка декоративная "ШУБА" ОСНОВИТ ЭКСТЕРВЭЛЛ OM-2.0 WS цвет 23040, (фракция - 2,0 мм)
</t>
    </r>
    <r>
      <rPr>
        <sz val="9"/>
        <rFont val="Arial Cyr"/>
        <charset val="204"/>
      </rPr>
      <t>для создания декоративно-защитного слоя. Для системы фасадной теплоизоляции.  Ручного и механизированного нанесения. Для внутренних и наружных работ. Фактура - шуба,</t>
    </r>
  </si>
  <si>
    <r>
      <t xml:space="preserve">Штукатурка декоративная "ШУБА" ОСНОВИТ ЭКСТЕРВЭЛЛ OM-2.0 WS цвет 14010, (фракция - 2,0 мм)
</t>
    </r>
    <r>
      <rPr>
        <sz val="9"/>
        <rFont val="Arial Cyr"/>
        <charset val="204"/>
      </rPr>
      <t>для создания декоративно-защитного слоя. Для системы фасадной теплоизоляции.  Ручного и механизированного нанесения. Для внутренних и наружных работ. Фактура - шуба,</t>
    </r>
  </si>
  <si>
    <r>
      <t xml:space="preserve">Штукатурка декоративная "ШУБА" ОСНОВИТ ЭКСТЕРВЭЛЛ OM-2.0 WS цвет 01040, (фракция - 2,0 мм)
</t>
    </r>
    <r>
      <rPr>
        <sz val="9"/>
        <rFont val="Arial Cyr"/>
        <charset val="204"/>
      </rPr>
      <t>для создания декоративно-защитного слоя. Для системы фасадной теплоизоляции.  Ручного и механизированного нанесения. Для внутренних и наружных работ. Фактура - шуба,</t>
    </r>
  </si>
  <si>
    <r>
      <t xml:space="preserve">Штукатурка декоративная "ШУБА" ОСНОВИТ ЭКСТЕРВЭЛЛ OM-2.0 WS цвет 51040, (фракция - 2,0 мм)
</t>
    </r>
    <r>
      <rPr>
        <sz val="9"/>
        <rFont val="Arial Cyr"/>
        <charset val="204"/>
      </rPr>
      <t>для создания декоративно-защитного слоя. Для системы фасадной теплоизоляции.  Ручного и механизированного нанесения. Для внутренних и наружных работ. Фактура - шуба,</t>
    </r>
  </si>
  <si>
    <r>
      <t xml:space="preserve">Штукатурка декоративная "КОРОЕД" ОСНОВИТ ЭКСТЕРВЭЛЛ OM- 2.5  WK цвет 16040, (фракция - 2,5 мм)
</t>
    </r>
    <r>
      <rPr>
        <sz val="9"/>
        <rFont val="Arial Cyr"/>
        <charset val="204"/>
      </rPr>
      <t xml:space="preserve">для создания декоративно-защитного слоя. Для системы фасадной теплоизоляции.  Ручного и механизированного нанесения. Для внутренних и наружных работ. Фактура - короед, </t>
    </r>
  </si>
  <si>
    <r>
      <t xml:space="preserve">Штукатурка декоративная "КОРОЕД" ОСНОВИТ ЭКСТЕРВЭЛЛ OM- 2.5  WK цвет 23040, (фракция - 2,5 мм)
</t>
    </r>
    <r>
      <rPr>
        <sz val="9"/>
        <rFont val="Arial Cyr"/>
        <charset val="204"/>
      </rPr>
      <t xml:space="preserve">для создания декоративно-защитного слоя. Для системы фасадной теплоизоляции.  Ручного и механизированного нанесения. Для внутренних и наружных работ. Фактура - короед, </t>
    </r>
  </si>
  <si>
    <r>
      <t xml:space="preserve">Штукатурка декоративная "КОРОЕД" ОСНОВИТ ЭКСТЕРВЭЛЛ OM- 2.5  WK цвет 27020, (фракция - 2,5 мм)
</t>
    </r>
    <r>
      <rPr>
        <sz val="9"/>
        <rFont val="Arial Cyr"/>
        <charset val="204"/>
      </rPr>
      <t xml:space="preserve">для создания декоративно-защитного слоя. Для системы фасадной теплоизоляции.  Ручного и механизированного нанесения. Для внутренних и наружных работ. Фактура - короед, </t>
    </r>
  </si>
  <si>
    <r>
      <t xml:space="preserve">Штукатурка декоративная "КОРОЕД" ОСНОВИТ ЭКСТЕРВЭЛЛ OM- 2.5  WK цвет 14010, (фракция - 2,5 мм)
</t>
    </r>
    <r>
      <rPr>
        <sz val="9"/>
        <rFont val="Arial Cyr"/>
        <charset val="204"/>
      </rPr>
      <t xml:space="preserve">для создания декоративно-защитного слоя. Для системы фасадной теплоизоляции.  Ручного и механизированного нанесения. Для внутренних и наружных работ. Фактура - короед, </t>
    </r>
  </si>
  <si>
    <r>
      <t xml:space="preserve">Штукатурка декоративная "КОРОЕД" ОСНОВИТ ЭКСТЕРВЭЛЛ OM- 2.5  WK цвет 01040, (фракция - 2,5 мм)
</t>
    </r>
    <r>
      <rPr>
        <sz val="9"/>
        <rFont val="Arial Cyr"/>
        <charset val="204"/>
      </rPr>
      <t xml:space="preserve">для создания декоративно-защитного слоя. Для системы фасадной теплоизоляции.  Ручного и механизированного нанесения. Для внутренних и наружных работ. Фактура - короед, </t>
    </r>
  </si>
  <si>
    <r>
      <t xml:space="preserve">Штукатурка декоративная "КОРОЕД" ОСНОВИТ ЭКСТЕРВЭЛЛ OM- 2.5  WK цвет 51040, (фракция - 2,5 мм)
</t>
    </r>
    <r>
      <rPr>
        <sz val="9"/>
        <rFont val="Arial Cyr"/>
        <charset val="204"/>
      </rPr>
      <t xml:space="preserve">для создания декоративно-защитного слоя. Для системы фасадной теплоизоляции.  Ручного и механизированного нанесения. Для внутренних и наружных работ. Фактура - короед, </t>
    </r>
  </si>
  <si>
    <r>
      <t xml:space="preserve">Штукатурка декоративная "КОРОЕД" ОСНОВИТ ЭКСТЕРВЭЛЛ OS-3.0 GK СЕРАЯ (фракция - 3,0 мм)
</t>
    </r>
    <r>
      <rPr>
        <sz val="9"/>
        <color theme="1"/>
        <rFont val="Arial"/>
        <family val="2"/>
        <charset val="204"/>
      </rPr>
      <t xml:space="preserve">для создания декоративно-защитного слоя. Под последующее окрашивание. Для системы фасадной теплоизоляции.  Ручного и механизированного нанесения. Для внутренних и наружных работ. Фактура - короед, </t>
    </r>
  </si>
  <si>
    <r>
      <t xml:space="preserve">Штукатурка декоративная "ШУБА" ОСНОВИТ ЭКСТЕРВЭЛЛ OS-1.0 GS СЕРАЯ (фракция - 1,0 мм)
</t>
    </r>
    <r>
      <rPr>
        <sz val="9"/>
        <color theme="1"/>
        <rFont val="Arial"/>
        <family val="2"/>
        <charset val="204"/>
      </rPr>
      <t>для создания декоративно-защитного слоя. Под последующее окрашивание. Для системы фасадной теплоизоляции.  Ручного и механизированного нанесения. Для внутренних и наружных работ. Фактура - шуба.</t>
    </r>
  </si>
  <si>
    <r>
      <t xml:space="preserve">Штукатурка декоративная "ШУБА" ОСНОВИТ ЭКСТЕРВЭЛЛ OS-1.5 GS СЕРАЯ (фракция - 1,5 мм)
</t>
    </r>
    <r>
      <rPr>
        <sz val="9"/>
        <color theme="1"/>
        <rFont val="Arial"/>
        <family val="2"/>
        <charset val="204"/>
      </rPr>
      <t>для создания декоративно-защитного слоя. Под последующее окрашивание. Для системы фасадной теплоизоляции.  Ручного и механизированного нанесения. Для внутренних и наружных работ. Фактура - шуба.</t>
    </r>
  </si>
  <si>
    <r>
      <t xml:space="preserve">Штукатурка декоративная "ШУБА" ОСНОВИТ ЭКСТЕРВЭЛЛ OS-2.0 GS СЕРАЯ (фракция - 2,0 мм)
</t>
    </r>
    <r>
      <rPr>
        <sz val="9"/>
        <color theme="1"/>
        <rFont val="Arial"/>
        <family val="2"/>
        <charset val="204"/>
      </rPr>
      <t>для создания декоративно-защитного слоя. Под последующее окрашивание. Для системы фасадной теплоизоляции.  Ручного и механизированного нанесения. Для внутренних и наружных работ. Фактура - шуба.</t>
    </r>
  </si>
  <si>
    <r>
      <t xml:space="preserve">Штукатурка декоративная "КОРОЕД" ОСНОВИТ ЭКСТЕРВЭЛЛ OS-1.0 GK СЕРАЯ (фракция - 1,0 мм)
</t>
    </r>
    <r>
      <rPr>
        <sz val="9"/>
        <color theme="1"/>
        <rFont val="Arial"/>
        <family val="2"/>
        <charset val="204"/>
      </rPr>
      <t xml:space="preserve">для создания декоративно-защитного слоя. Под последующее окрашивание. Для системы фасадной теплоизоляции.  Ручного и механизированного нанесения. Для внутренних и наружных работ. Фактура - короед, </t>
    </r>
  </si>
  <si>
    <r>
      <t xml:space="preserve">Штукатурка декоративная "КОРОЕД" ОСНОВИТ ЭКСТЕРВЭЛЛ OS-1.5 GK СЕРАЯ (фракция - 1,5 мм)
</t>
    </r>
    <r>
      <rPr>
        <sz val="9"/>
        <color theme="1"/>
        <rFont val="Arial"/>
        <family val="2"/>
        <charset val="204"/>
      </rPr>
      <t xml:space="preserve">для создания декоративно-защитного слоя. Под последующее окрашивание. Для системы фасадной теплоизоляции.  Ручного и механизированного нанесения. Для внутренних и наружных работ. Фактура - короед, </t>
    </r>
  </si>
  <si>
    <r>
      <t xml:space="preserve">Штукатурка декоративная "КОРОЕД" ОСНОВИТ ЭКСТЕРВЭЛЛ OS-2.0 GK СЕРАЯ (фракция - 2,0 мм)
</t>
    </r>
    <r>
      <rPr>
        <sz val="9"/>
        <color theme="1"/>
        <rFont val="Arial"/>
        <family val="2"/>
        <charset val="204"/>
      </rPr>
      <t xml:space="preserve">для создания декоративно-защитного слоя. Под последующее окрашивание. Для системы фасадной теплоизоляции.  Ручного и механизированного нанесения. Для внутренних и наружных работ. Фактура - короед, </t>
    </r>
  </si>
  <si>
    <r>
      <t xml:space="preserve">Штукатурка декоративная "КОРОЕД" ОСНОВИТ ЭКСТЕРВЭЛЛ OS-2.5 GK СЕРАЯ (фракция - 2,5 мм)
</t>
    </r>
    <r>
      <rPr>
        <sz val="9"/>
        <color theme="1"/>
        <rFont val="Arial"/>
        <family val="2"/>
        <charset val="204"/>
      </rPr>
      <t xml:space="preserve">для создания декоративно-защитного слоя. Под последующее окрашивание. Для системы фасадной теплоизоляции.  Ручного и механизированного нанесения. Для внутренних и наружных работ. Фактура - короед, </t>
    </r>
  </si>
  <si>
    <r>
      <t xml:space="preserve">Штукатурка декоративная "ШУБА" ОСНОВИТ ЭКСТЕРВЭЛЛ OS-1.0 WS БЕЛАЯ (фракция - 1,0 мм)
</t>
    </r>
    <r>
      <rPr>
        <sz val="9"/>
        <color theme="1"/>
        <rFont val="Arial"/>
        <family val="2"/>
        <charset val="204"/>
      </rPr>
      <t>для создания декоративно-защитного слоя. Под последующее окрашивание. Для системы фасадной теплоизоляции.  Ручного и механизированного нанесения. Для внутренних и наружных работ. Фактура - шуба.</t>
    </r>
  </si>
  <si>
    <r>
      <t xml:space="preserve">Штукатурка декоративная "ШУБА" ОСНОВИТ ЭКСТЕРВЭЛЛ OS-1.5 WS БЕЛАЯ (фракция - 1,5 мм)
</t>
    </r>
    <r>
      <rPr>
        <sz val="9"/>
        <color theme="1"/>
        <rFont val="Arial"/>
        <family val="2"/>
        <charset val="204"/>
      </rPr>
      <t>для создания декоративно-защитного слоя. Под последующее окрашивание. Для системы фасадной теплоизоляции.  Ручного и механизированного нанесения. Для внутренних и наружных работ. Фактура - шуба.</t>
    </r>
  </si>
  <si>
    <r>
      <t xml:space="preserve">Штукатурка декоративная "ШУБА" ОСНОВИТ ЭКСТЕРВЭЛЛ OS-2.0 WS БЕЛАЯ (фракция - 2,0 мм)
</t>
    </r>
    <r>
      <rPr>
        <sz val="9"/>
        <color theme="1"/>
        <rFont val="Arial"/>
        <family val="2"/>
        <charset val="204"/>
      </rPr>
      <t>для создания декоративно-защитного слоя. Под последующее окрашивание. Для системы фасадной теплоизоляции.  Ручного и механизированного нанесения. Для внутренних и наружных работ. Фактура - шуба.</t>
    </r>
  </si>
  <si>
    <r>
      <t xml:space="preserve">Штукатурка декоративная "КОРОЕД" ОСНОВИТ ЭКСТЕРВЭЛЛ OS-2.0 WK БЕЛАЯ (фракция - 2,0 мм)
</t>
    </r>
    <r>
      <rPr>
        <sz val="9"/>
        <color theme="1"/>
        <rFont val="Arial"/>
        <family val="2"/>
        <charset val="204"/>
      </rPr>
      <t xml:space="preserve">для создания декоративно-защитного слоя. Под последующее окрашивание. Для системы фасадной теплоизоляции.  Ручного и механизированного нанесения. Для внутренних и наружных работ. Фактура - короед, </t>
    </r>
  </si>
  <si>
    <r>
      <t xml:space="preserve">Штукатурка декоративная "КОРОЕД" ОСНОВИТ ЭКСТЕРВЭЛЛ OS-2.5 WK БЕЛАЯ (фракция - 2,5 мм)
</t>
    </r>
    <r>
      <rPr>
        <sz val="9"/>
        <color theme="1"/>
        <rFont val="Arial"/>
        <family val="2"/>
        <charset val="204"/>
      </rPr>
      <t xml:space="preserve">для создания декоративно-защитного слоя. Под последующее окрашивание. Для системы фасадной теплоизоляции.  Ручного и механизированного нанесения. Для внутренних и наружных работ. Фактура - короед, </t>
    </r>
  </si>
  <si>
    <r>
      <t xml:space="preserve">Штукатурка декоративная "КОРОЕД" ОСНОВИТ ЭКСТЕРВЭЛЛ OS-3.0 WK БЕЛАЯ (фракция - 3,0 мм)
</t>
    </r>
    <r>
      <rPr>
        <sz val="9"/>
        <color theme="1"/>
        <rFont val="Arial"/>
        <family val="2"/>
        <charset val="204"/>
      </rPr>
      <t xml:space="preserve">для создания декоративно-защитного слоя. Под последующее окрашивание. Для системы фасадной теплоизоляции.  Ручного и механизированного нанесения. Для внутренних и наружных работ. Фактура - короед, </t>
    </r>
  </si>
  <si>
    <r>
      <t xml:space="preserve">Штукатурка декоративная "МОДЕЛИРУЕМАЯ" ОСНОВИТ ЭКСТЕРВЭЛЛ OM-2.0/1 WC СУПЕРБЕЛАЯ (фракция - 2,0 мм)
</t>
    </r>
    <r>
      <rPr>
        <sz val="9"/>
        <color theme="1"/>
        <rFont val="Arial"/>
        <family val="2"/>
        <charset val="204"/>
      </rPr>
      <t xml:space="preserve">предназначена для создания декоративно-защитного слоя при отделке различных поверхностей. Применяется при устройстве системы фасадной теплоизоляции ОСНОВИТ </t>
    </r>
    <r>
      <rPr>
        <b/>
        <sz val="9"/>
        <rFont val="Arial"/>
        <family val="2"/>
        <charset val="204"/>
      </rPr>
      <t>с шарнирным креплением утеплителя</t>
    </r>
    <r>
      <rPr>
        <sz val="9"/>
        <color theme="1"/>
        <rFont val="Arial"/>
        <family val="2"/>
        <charset val="204"/>
      </rPr>
      <t>. Возможна эксплуатация без дальнейшего покрытия. Для механизированного и ручного нанесения. Для внутренних и наружных работ.</t>
    </r>
  </si>
  <si>
    <r>
      <t xml:space="preserve">Штукатурка декоративная "КОРОЕД" ОСНОВИТ ЭКСТЕРВЭЛЛ  OS-1.0 WK БЕЛАЯ (фракция - 1,0 мм)
</t>
    </r>
    <r>
      <rPr>
        <sz val="9"/>
        <color theme="1"/>
        <rFont val="Arial"/>
        <family val="2"/>
        <charset val="204"/>
      </rPr>
      <t xml:space="preserve">для создания декоративно-защитного слоя. Под последующее окрашивание. Для системы фасадной теплоизоляции.  Ручного и механизированного нанесения. Для внутренних и наружных работ. Фактура - короед, </t>
    </r>
  </si>
  <si>
    <r>
      <t xml:space="preserve">Штукатурка декоративная "КОРОЕД" ОСНОВИТ ЭКСТЕРВЭЛЛ OS-1.5 WK БЕЛАЯ (фракция - 1,5 мм)
</t>
    </r>
    <r>
      <rPr>
        <sz val="9"/>
        <color theme="1"/>
        <rFont val="Arial"/>
        <family val="2"/>
        <charset val="204"/>
      </rPr>
      <t xml:space="preserve">для создания декоративно-защитного слоя. Под последующее окрашивание. Для системы фасадной теплоизоляции.  Ручного и механизированного нанесения. Для внутренних и наружных работ. Фактура - короед, </t>
    </r>
  </si>
  <si>
    <r>
      <t xml:space="preserve">Штукатурка декоративная "МОДЕЛИРУЕМАЯ" ОСНОВИТ ЭКСТЕРВЭЛЛ OM-0.5 WC СУПЕРБЕЛАЯ (фракция - 0,5 мм)
</t>
    </r>
    <r>
      <rPr>
        <sz val="9"/>
        <color theme="1"/>
        <rFont val="Arial"/>
        <family val="2"/>
        <charset val="204"/>
      </rPr>
      <t>предназначена для создания декоративно-защитного слоя. Позволяет создавать индивидуальные фактуры штукатурки, моделируемые в зависимости от техники нанесения, в т.ч. специальными инструментами (валиком, теркой и пр.). Для системы фасадной теплоизоляции. Возможна эксплуатация без дальнейшего покрытия. Для механизированного и ручного нанесения. Для внутренних и наружных работ.</t>
    </r>
  </si>
  <si>
    <r>
      <t xml:space="preserve">Штукатурка декоративная "МОДЕЛИРУЕМАЯ" ОСНОВИТ ЭКСТЕРВЭЛЛ OM-0.5/1 WC СУПЕРБЕЛАЯ (фракция - 0,5 мм)
</t>
    </r>
    <r>
      <rPr>
        <sz val="9"/>
        <color theme="1"/>
        <rFont val="Arial"/>
        <family val="2"/>
        <charset val="204"/>
      </rPr>
      <t xml:space="preserve">предназначена для создания декоративно-защитного слоя при отделке различных поверхностей. Применяется при устройстве системы фасадной теплоизоляции ОСНОВИТ </t>
    </r>
    <r>
      <rPr>
        <b/>
        <sz val="9"/>
        <rFont val="Arial"/>
        <family val="2"/>
        <charset val="204"/>
      </rPr>
      <t>с шарнирным креплением утеплителя</t>
    </r>
    <r>
      <rPr>
        <sz val="9"/>
        <color theme="1"/>
        <rFont val="Arial"/>
        <family val="2"/>
        <charset val="204"/>
      </rPr>
      <t>. Возможна эксплуатация без дальнейшего покрытия. Для механизированного и ручного нанесения. Для внутренних и наружных работ.</t>
    </r>
  </si>
  <si>
    <r>
      <t xml:space="preserve">Штукатурка декоративная "МОДЕЛИРУЕМАЯ" ОСНОВИТ ЭКСТЕРВЭЛЛ OM-1.0 WC СУПЕРБЕЛАЯ (фракция - 1,0 мм)
</t>
    </r>
    <r>
      <rPr>
        <sz val="9"/>
        <color theme="1"/>
        <rFont val="Arial"/>
        <family val="2"/>
        <charset val="204"/>
      </rPr>
      <t>предназначена для создания декоративно-защитного слоя. Позволяет создавать индивидуальные фактуры штукатурки, моделируемые в зависимости от техники нанесения, в т.ч. специальными инструментами (валиком, теркой и пр.). Для системы фасадной теплоизоляции. Возможна эксплуатация без дальнейшего покрытия. Для механизированного и ручного нанесения. Для внутренних и наружных работ.</t>
    </r>
  </si>
  <si>
    <r>
      <t xml:space="preserve">Штукатурка декоративная "ШУБА" ОСНОВИТ ЭКСТЕРВЭЛЛ OM-2.0 WS СУПЕРБЕЛАЯ (фракция - 2,0 мм)
</t>
    </r>
    <r>
      <rPr>
        <sz val="9"/>
        <color theme="1"/>
        <rFont val="Arial"/>
        <family val="2"/>
        <charset val="204"/>
      </rPr>
      <t>для создания декоративно-защитного слоя. Под последующее окрашивание. Для системы фасадной теплоизоляции.  Ручного и механизированного нанесения. Для внутренних и наружных работ. Фактура - шуба,</t>
    </r>
  </si>
  <si>
    <r>
      <t xml:space="preserve">Штукатурка декоративная "ШУБА" ОСНОВИТ ЭКСТЕРВЭЛЛ OM-2.5 WS СУПЕРБЕЛАЯ (фракция - 2,5 мм)
</t>
    </r>
    <r>
      <rPr>
        <sz val="9"/>
        <color theme="1"/>
        <rFont val="Arial"/>
        <family val="2"/>
        <charset val="204"/>
      </rPr>
      <t>для создания декоративно-защитного слоя. Под последующее окрашивание. Для системы фасадной теплоизоляции.  Ручного и механизированного нанесения. Для внутренних и наружных работ. Фактура - шуба,</t>
    </r>
  </si>
  <si>
    <r>
      <t xml:space="preserve">Штукатурка декоративная "ШУБА" ОСНОВИТ ЭКСТЕРВЭЛЛ OM-3.0 WS СУПЕРБЕЛАЯ  (фракция - 3,0 мм)
</t>
    </r>
    <r>
      <rPr>
        <sz val="9"/>
        <color theme="1"/>
        <rFont val="Arial"/>
        <family val="2"/>
        <charset val="204"/>
      </rPr>
      <t>для создания декоративно-защитного слоя. Под последующее окрашивание. Для системы фасадной теплоизоляции.  Ручного и механизированного нанесения. Для внутренних и наружных работ. Фактура - шуба</t>
    </r>
  </si>
  <si>
    <r>
      <t xml:space="preserve">Штукатурка декоративная "КОРОЕД" ОСНОВИТ ЭКСТЕРВЭЛЛ OM-2.5 WK СУПЕРБЕЛАЯ (фракция - 2,5 мм)
</t>
    </r>
    <r>
      <rPr>
        <sz val="9"/>
        <color theme="1"/>
        <rFont val="Arial"/>
        <family val="2"/>
        <charset val="204"/>
      </rPr>
      <t xml:space="preserve">для создания декоративно-защитного слоя. Под последующее окрашивание. Для системы фасадной теплоизоляции.  Ручного и механизированного нанесения. Для внутренних и наружных работ. Фактура - короед, </t>
    </r>
  </si>
  <si>
    <r>
      <t xml:space="preserve">Штукатурка декоративная "КОРОЕД" ОСНОВИТ ЭКСТЕРВЭЛЛ OM-3.0 WK  СУПЕРБЕЛАЯ (фракция - 3,0 мм)
</t>
    </r>
    <r>
      <rPr>
        <sz val="9"/>
        <color theme="1"/>
        <rFont val="Arial"/>
        <family val="2"/>
        <charset val="204"/>
      </rPr>
      <t xml:space="preserve">для создания декоративно-защитного слоя. Под последующее окрашивание. Для системы фасадной теплоизоляции.  Ручного и механизированного нанесения. Для внутренних и наружных работ. Фактура - короед, </t>
    </r>
  </si>
  <si>
    <r>
      <t xml:space="preserve">Штукатурка декоративная "ШУБА" ОСНОВИТ ЭКСТЕРВЭЛЛ OM-1.5 WS СУПЕРБЕЛАЯ (фракция - 1,5 мм)
</t>
    </r>
    <r>
      <rPr>
        <sz val="9"/>
        <color theme="1"/>
        <rFont val="Arial"/>
        <family val="2"/>
        <charset val="204"/>
      </rPr>
      <t>для создания декоративно-защитного слоя. Под последующее окрашивание. Для системы фасадной теплоизоляции.  Ручного и механизированного нанесения. Для внутренних и наружных работ. Фактура - шуба, Белый цвет.</t>
    </r>
  </si>
  <si>
    <r>
      <t xml:space="preserve">Штукатурка декоративная "КОРОЕД" ОСНОВИТ ЭКСТЕРВЭЛЛ OM-1.5 WK СУПЕРБЕЛАЯ (фракция - 1,5 мм)
</t>
    </r>
    <r>
      <rPr>
        <sz val="9"/>
        <color theme="1"/>
        <rFont val="Arial"/>
        <family val="2"/>
        <charset val="204"/>
      </rPr>
      <t>для создания декоративно-защитного слоя. Под последующее окрашивание. Для системы фасадной теплоизоляции.  Ручного и механизированного нанесения. Для внутренних и наружных работ. Фактура - короед,</t>
    </r>
  </si>
  <si>
    <r>
      <t xml:space="preserve">Штукатурка декоративная "КОРОЕД" ОСНОВИТ ЭКСТЕРВЭЛЛ OM-2.0 WK СУПЕРБЕЛАЯ (фракция - 2,0 мм)
</t>
    </r>
    <r>
      <rPr>
        <sz val="9"/>
        <color theme="1"/>
        <rFont val="Arial"/>
        <family val="2"/>
        <charset val="204"/>
      </rPr>
      <t xml:space="preserve">для создания декоративно-защитного слоя. Под последующее окрашивание. Для системы фасадной теплоизоляции.  Ручного и механизированного нанесения. Для внутренних и наружных работ. Фактура - короед, </t>
    </r>
  </si>
  <si>
    <r>
      <t xml:space="preserve">Минеральная краска ОСНОВИТ УНИВИТА СС90 цвет 01010
</t>
    </r>
    <r>
      <rPr>
        <sz val="9"/>
        <color theme="1"/>
        <rFont val="Arial"/>
        <family val="2"/>
        <charset val="204"/>
      </rPr>
      <t>Предназначена для окрашивания фасадов, стен и потолков в жилых, административных, коммерческих и производственных зданиях. Особенно рекомендуется для складских, вспомогательных (бытовки, парковки и пр.) и прочих специализированных помещений.</t>
    </r>
  </si>
  <si>
    <r>
      <t xml:space="preserve">Минеральная краска ОСНОВИТ УНИВИТА СС90 цвет 52010
</t>
    </r>
    <r>
      <rPr>
        <sz val="9"/>
        <color theme="1"/>
        <rFont val="Arial"/>
        <family val="2"/>
        <charset val="204"/>
      </rPr>
      <t>Предназначена для окрашивания фасадов, стен и потолков в жилых, административных, коммерческих и производственных зданиях. Особенно рекомендуется для складских, вспомогательных (бытовки, парковки и пр.) и прочих специализированных помещений.</t>
    </r>
  </si>
  <si>
    <r>
      <t xml:space="preserve">Минеральная краска ОСНОВИТ УНИВИТА СС90
</t>
    </r>
    <r>
      <rPr>
        <sz val="9"/>
        <color theme="1"/>
        <rFont val="Arial"/>
        <family val="2"/>
        <charset val="204"/>
      </rPr>
      <t>Предназначена для окрашивания фасадов, стен и потолков в жилых, административных, коммерческих и производственных зданиях. Особенно рекомендуется для складских, вспомогательных (бытовки, парковки и пр.) и прочих специализированных помещений. Колеруется в 51 цвет согласно Color chart.</t>
    </r>
  </si>
  <si>
    <r>
      <t xml:space="preserve">Минеральная краска ОСНОВИТ УНИВИТА СС90 БЕЛАЯ
</t>
    </r>
    <r>
      <rPr>
        <sz val="9"/>
        <color theme="1"/>
        <rFont val="Arial"/>
        <family val="2"/>
        <charset val="204"/>
      </rPr>
      <t>Предназначена для окрашивания фасадов, стен и потолков в жилых, административных, коммерческих и производственных зданиях. Особенно рекомендуется для складских, вспомогательных (бытовки, парковки и пр.) и прочих специализированных помещений. Колеруется в 51 цвет согласно Color chart.</t>
    </r>
  </si>
  <si>
    <r>
      <t xml:space="preserve">Штукатурно-клеевая смесь высокопрочная ОСНОВИТ КАВЕРПЛИКС TC117 H
</t>
    </r>
    <r>
      <rPr>
        <sz val="9"/>
        <color theme="1"/>
        <rFont val="Arial"/>
        <family val="2"/>
        <charset val="204"/>
      </rPr>
      <t>предназначена для монтажа пенополистирольных и минераловатных плит, экструдированного ППС и создания армированного базового штукатурного слоя в вандалостойкой зоне (1,5 м от уровня цоколя), а также армированного слоя повышенного качества с ударостойкойкостью не менее 8 Дж при устройстве системы фасадной теплоизоляции ОСНОВИТ. Рекомендован для применения в СФТК с клинкерной плиткой. Для внутренних и наружных работ.</t>
    </r>
  </si>
  <si>
    <r>
      <t xml:space="preserve">Белая штукатурная армированная смесь ОСНОВИТ КАВЕРПЛИКС PС117 W
</t>
    </r>
    <r>
      <rPr>
        <sz val="9"/>
        <color theme="1"/>
        <rFont val="Arial"/>
        <family val="2"/>
        <charset val="204"/>
      </rPr>
      <t>предназначена для создания армированного базового штукатурного слоя. Рекомендуется для создания “дышащих” систем утепления фасадов как новых, так и старых зданий. Применяется при устройстве системы фасадной теплоизоляции ОСНОВИТ. Для внутренних и наружных работ. </t>
    </r>
  </si>
  <si>
    <r>
      <t xml:space="preserve">Штукатурно-клеевая смесь ОСНОВИТ КАВЕРПЛИКС TC117
</t>
    </r>
    <r>
      <rPr>
        <sz val="9"/>
        <color theme="1"/>
        <rFont val="Arial"/>
        <family val="2"/>
        <charset val="204"/>
      </rPr>
      <t>для монтажа пенополистирольных и минераловатных плит, создания армированного базового штукатурного слоя. Рекомендуется для создания “дышащих” систем утепления фасадов новых и старых зданий.</t>
    </r>
  </si>
  <si>
    <r>
      <t xml:space="preserve">Штукатурно-клеевая смесь ОСНОВИТ КАВЕРПЛИКС TC117 F ЗИМНЯЯ
</t>
    </r>
    <r>
      <rPr>
        <sz val="9"/>
        <color theme="1"/>
        <rFont val="Arial"/>
        <family val="2"/>
        <charset val="204"/>
      </rPr>
      <t xml:space="preserve">для монтажа пенополистирольных и минераловатных плит, создания армированного базового штукатурного слоя при температуре +10С...-10С. Рекомендуется для создания “дышащих” систем утепления фасадов новых и старых зданий. </t>
    </r>
  </si>
  <si>
    <r>
      <t xml:space="preserve">Клеевая смесь ОСНОВИТ КАВЕРПЛИКС AC117
</t>
    </r>
    <r>
      <rPr>
        <sz val="9"/>
        <rFont val="Arial"/>
        <family val="2"/>
        <charset val="204"/>
      </rPr>
      <t>для монтажа пенополистирольных и минераловатных плит. Рекомендуется для создания “дышащих” систем утепления фасадов новых и старых зданий.</t>
    </r>
  </si>
  <si>
    <r>
      <t xml:space="preserve">Клеевая смесь ОСНОВИТ КАВЕРПЛИКС AC117 F ЗИМНЯЯ
</t>
    </r>
    <r>
      <rPr>
        <sz val="9"/>
        <color theme="1"/>
        <rFont val="Arial"/>
        <family val="2"/>
        <charset val="204"/>
      </rPr>
      <t>для монтажа пенополистирольных и минераловатных плит при температуре +10С...-10С. Рекомендуется для создания “дышащих” систем утепления фасадов новых и старых зданий.</t>
    </r>
  </si>
  <si>
    <r>
      <t>Однокомпонентная эластичная гидроизоляция ОСНОВИТ АКВАСКРИН НС62 Е1к
П</t>
    </r>
    <r>
      <rPr>
        <sz val="9"/>
        <color theme="1"/>
        <rFont val="Arial"/>
        <family val="2"/>
        <charset val="204"/>
      </rPr>
      <t>редназначена для устройства эластичных гидроизоляционных покрытий на минеральных основаниях, подвергающихся в процессе эксплуатации незначительным деформациям. Применяется для устройства гидроизоляционного слоя как внутри помещений, так и снаружи, например: ванные комнаты, душевые кабины, балконы, террасы, бассейны. Создает надежный барьер при прямом давлении воды.</t>
    </r>
  </si>
  <si>
    <r>
      <t xml:space="preserve">Жесткая гидроизоляция ОСНОВИТ АКВАСКРИН HC63 (Т-63)
</t>
    </r>
    <r>
      <rPr>
        <sz val="9"/>
        <color theme="1"/>
        <rFont val="Arial"/>
        <family val="2"/>
        <charset val="204"/>
      </rPr>
      <t>Для гидроизоляции фундаментов зданий, фасадов, цоколей, подвалов, балконов, террас, крытых бассейнов, резервуаров с водой, стен и полов во влажных помещениях. Выдерживает высокие механические нагрузки, устойчива к воздействию солей. Для внутренних и наружных работ.</t>
    </r>
  </si>
  <si>
    <r>
      <t>Гидроизоляция готовая эластичная ОСНОВИТ АКВАСКРИН HA64
П</t>
    </r>
    <r>
      <rPr>
        <sz val="9"/>
        <color theme="1"/>
        <rFont val="Arial"/>
        <family val="2"/>
        <charset val="204"/>
      </rPr>
      <t>редназначена для создания водонепроницаемого барьера на горизонтальных и вертикальных поверхностях с периодическим увлажнением в помещениях с любым уровнем влажности под последующую укладку керамической и клинкерной плитки, керамогранита, натурального и искусственного камня. Применяется при устройстве оснований с системой «Теплый пол». Создает надежный водонепроницаемый барьер.</t>
    </r>
  </si>
  <si>
    <r>
      <t>Плиточный клей  Профи ОСНОВИТ МАКСИПЛИКС АС16</t>
    </r>
    <r>
      <rPr>
        <sz val="9"/>
        <color theme="1"/>
        <rFont val="Arial"/>
        <family val="2"/>
        <charset val="204"/>
      </rPr>
      <t xml:space="preserve">
Пылеообразование снижено более чем на 90%! Для облицовки стен и пола крупноформатными плитами из мрамора и гранита, натуральным и искусственным камнем, керамогранитом и керамической плиткой любого размера и веса на любые основания, внутри и снаружи помещений, а также в бассейнах и резервуарах с водой. Подходит для системы "Теплый пол".</t>
    </r>
  </si>
  <si>
    <r>
      <t xml:space="preserve">Плиточный клей  Высокоэластичный ОСНОВИТ МАКСИПЛИКС AC-16 E 
</t>
    </r>
    <r>
      <rPr>
        <sz val="9"/>
        <color theme="1"/>
        <rFont val="Arial"/>
        <family val="2"/>
        <charset val="204"/>
      </rPr>
      <t>Пылеообразование снижено более чем на 90%! Предназначен для облицовки стен и пола крупноформатными плитами из мрамора и гранита, натуральным и искусственным камнем, керамической плиткой и керамогранитом, . Используется для работы по сложным и подвергающимся деформации в ходе эксплуатации основаниям. Применяется для облицовки чаш бассейнов, резервуаров с водой, искусственных водоемов, каминов. Для внутренних и наружных работ.</t>
    </r>
  </si>
  <si>
    <r>
      <t xml:space="preserve">Плиточный клей  Профи Мрамор ОСНОВИТ МАКСИПЛИКС АС17 W
</t>
    </r>
    <r>
      <rPr>
        <sz val="9"/>
        <color theme="1"/>
        <rFont val="Arial"/>
        <family val="2"/>
        <charset val="204"/>
      </rPr>
      <t>Пылеообразование снижено более чем на 90%! Для облицовки стен и пола плитами из мрамора, цветной и прозрачной стеклянной плитки, декоративной мозаикой, гранитом, натуральным и искусственным камнем любого размера и веса на любые основания, нутри и снаружи помещений, а также в бассейнах и резервуарах с водой. Белый цвет. Подходит для системы "Теплый пол".</t>
    </r>
  </si>
  <si>
    <r>
      <t xml:space="preserve">Плиточный клей Эффективный белый ОСНОВИТ МАСТПЛИКС AC12 W
</t>
    </r>
    <r>
      <rPr>
        <sz val="9"/>
        <color theme="1"/>
        <rFont val="Arial"/>
        <family val="2"/>
        <charset val="204"/>
      </rPr>
      <t>предназначен для облицовки стен и полов стеклянной и керамической мозаикой, керамической плиткой, керамогранитом и натуральным камнем (вес до 600 г/100 см²). Рекомендуется для облицовки балконов, террас, полов с подогревом, цоколей, фасадов. Обладает повышенной пластичностью. Для внутренних и наружных работ.</t>
    </r>
  </si>
  <si>
    <r>
      <t>Плиточный клей Гранит ОСНОВИТ ГРАНИПЛИКС AC14</t>
    </r>
    <r>
      <rPr>
        <sz val="9"/>
        <color theme="1"/>
        <rFont val="Arial"/>
        <family val="2"/>
        <charset val="204"/>
      </rPr>
      <t xml:space="preserve">
Пылеообразование снижено более чем на 90%! Для укладки керамической плитки, керамогранита и натурального камня весом до 800г/100см² на пол и стены  внутри и снаружи помещений, а также в бассейнах и резервуарах с водой. Подходит для системы "Теплый пол". </t>
    </r>
  </si>
  <si>
    <r>
      <t xml:space="preserve">Плиточный клей Гранит ОСНОВИТ ГРАНИПЛИКС АС14 F ЗИМНИЙ 
</t>
    </r>
    <r>
      <rPr>
        <sz val="9"/>
        <color theme="1"/>
        <rFont val="Arial"/>
        <family val="2"/>
        <charset val="204"/>
      </rPr>
      <t>для укладки керамической и клинкерной плитки, керамогранита и натурального камня весом до 800 г/100 см³ на пол и стены внутри и снаружи помещений, а также в бассейнах и резервуарах с водой при температуре до -10°С. Подходит для системы теплый пол.</t>
    </r>
  </si>
  <si>
    <r>
      <t xml:space="preserve">Плиточный клей Гранит Экспресс ОСНОВИТ ГРАНИПЛИКС АС15 R
</t>
    </r>
    <r>
      <rPr>
        <sz val="9"/>
        <color theme="1"/>
        <rFont val="Arial"/>
        <family val="2"/>
        <charset val="204"/>
      </rPr>
      <t>Для ускоренной облицовки стен и пола натуральным камнем, керамической плиткой и керамогранитом весом до 800г/100см² на пол и стены  внутри и снаружи помещений, а также в бассейнах и резервуарах с водой. Подходит для системы "Теплый пол".</t>
    </r>
  </si>
  <si>
    <r>
      <t xml:space="preserve">Плиточный клей Эффективный ОСНОВИТ МАСТПЛИКС AC12
</t>
    </r>
    <r>
      <rPr>
        <sz val="9"/>
        <color theme="1"/>
        <rFont val="Arial"/>
        <family val="2"/>
        <charset val="204"/>
      </rPr>
      <t>для высокотехнологичной укладки керамической плитки, керамогранита и натурального камня весом до 600г/100см² на пол и стены внутри и снаружи помещений. Толщина слоя до 10 мм, клей обладает высокой пластичностью. Подходит для системы "Теплый пол".</t>
    </r>
  </si>
  <si>
    <r>
      <t xml:space="preserve">Плиточный клей беспылевой ОСНОВИТ МАСТПЛИКС ECO AC12 Ld </t>
    </r>
    <r>
      <rPr>
        <sz val="9"/>
        <color theme="1"/>
        <rFont val="Arial"/>
        <family val="2"/>
        <charset val="204"/>
      </rPr>
      <t xml:space="preserve">для высокотехнологичной облицовки стен и полов керамической плиткой, керамогранитом, искусственным и натуральным камнем (вес до 600 г/100 см²). Пылеообразование снижено более чем на 90%.Рекомендуется для облицовки балконов, террас, полов с подогревом, цоколей, фасадов. </t>
    </r>
  </si>
  <si>
    <r>
      <t xml:space="preserve">Плиточный клей Выравнивающий ОСНОВИТ МАСТПЛИКС AC12 T
</t>
    </r>
    <r>
      <rPr>
        <sz val="9"/>
        <color theme="1"/>
        <rFont val="Arial"/>
        <family val="2"/>
        <charset val="204"/>
      </rPr>
      <t>для укладки керамической плитки, керамогранита и натурального камня весом до 600г/100см² на пол и стены  без предварительного выравнивания внутри и снаружи помещений. Толщина слоя до 30 мм. Подходит для системы "Теплый пол".</t>
    </r>
  </si>
  <si>
    <t>ГРУНТЫ, ПРОПИТКИ, ОБРАБОТКА ПОВЕРХНОСТИ</t>
  </si>
  <si>
    <t>LP54 W</t>
  </si>
  <si>
    <r>
      <t xml:space="preserve">Белый кварцевый грунт Экстерконт LP54 W
</t>
    </r>
    <r>
      <rPr>
        <sz val="9"/>
        <rFont val="Arial Cyr"/>
        <charset val="204"/>
      </rPr>
      <t>предназначен для подготовки оснований под нанесения декоративных штукатурок. Снижает впитывающую способность основания. Создает структурную шероховатую поверхность. Рекомендуется применять в системах теплоизоляции «ОСНОВИТ».</t>
    </r>
  </si>
  <si>
    <t>15 л</t>
  </si>
  <si>
    <t>SSl15</t>
  </si>
  <si>
    <r>
      <t xml:space="preserve">Гидрофобизатор ОСНОВИТ СЭЙФСКИН SSl15
</t>
    </r>
    <r>
      <rPr>
        <sz val="9"/>
        <rFont val="Arial Cyr"/>
        <charset val="204"/>
      </rPr>
      <t xml:space="preserve">предназначен для придания водоотталкивающих свойств минеральным основаниям с целью снижения их впитывающей способности. Защищает фасады зданий от атмосферного воздействия, размывания поверхностей после окрашивания минеральными красками и составами, образования высолов и поражения грибком, увеличивает морозостойкость, а также препятствует загрязнению поверхности. Обладает антисептическими свойствами. Для внутренних и наружных работ. </t>
    </r>
  </si>
  <si>
    <t>5 л</t>
  </si>
  <si>
    <t>SBd1</t>
  </si>
  <si>
    <r>
      <t xml:space="preserve">Противогрибковое средство-концентрат ОСНОВИТ СЭЙФСКРИН  SBd1
</t>
    </r>
    <r>
      <rPr>
        <sz val="9"/>
        <rFont val="Arial Cyr"/>
        <charset val="204"/>
      </rPr>
      <t>предназначено для уничтожения грибков, плесени, лишайников, мхов, водорослей и бактерий на заражённых минеральных основаниях. Обладает фунгистатическими свойствами –препятствует развитию из спор новых организмов.  Применяется как эффективное средство защиты от появления биопоражения.  Раствор требует разбавления с водой. Для внутренних и наружных работ</t>
    </r>
  </si>
  <si>
    <t>1 л</t>
  </si>
  <si>
    <t>32*16</t>
  </si>
  <si>
    <t>SN1</t>
  </si>
  <si>
    <r>
      <t xml:space="preserve">Противоморозная добавка ОСНОВИТ СЭЙФСКРИН SN1
</t>
    </r>
    <r>
      <rPr>
        <sz val="9"/>
        <rFont val="Arial Cyr"/>
        <charset val="204"/>
      </rPr>
      <t>предназначена для предотвращения замерзания воды в бетонных  и  цементных растворах при возведении монолитных и сборно-монолитных бетонных и железобетонных конструкций. Рекомендуется для применения с кладочными смесями, теплоизоляционными кладочными смесями, монтажными смесями.</t>
    </r>
  </si>
  <si>
    <t>10 л</t>
  </si>
  <si>
    <t>Решения для выравнивания пола и стен</t>
  </si>
  <si>
    <t>MC112</t>
  </si>
  <si>
    <t>MC112 W</t>
  </si>
  <si>
    <t xml:space="preserve">MC112 F </t>
  </si>
  <si>
    <t>MG115</t>
  </si>
  <si>
    <r>
      <t>Клей Монтажный ОСНОВИТ СЕЛФОРМ MC112 (Т-112)</t>
    </r>
    <r>
      <rPr>
        <sz val="9"/>
        <color theme="1"/>
        <rFont val="Arial"/>
        <family val="2"/>
        <charset val="204"/>
      </rPr>
      <t xml:space="preserve">
для кладки стен и перегородок из блоков и плит на основе ячеистого бетона (пено- и газобетон), газосиликата и силиката. Используется для тонкослойной кладки пазовых и беспазовых блоков.</t>
    </r>
  </si>
  <si>
    <r>
      <t>Клей Монтажный ОСНОВИТ СЕЛФОРМ MC112 W (T-112 БЕЛЫЙ)</t>
    </r>
    <r>
      <rPr>
        <sz val="9"/>
        <color theme="1"/>
        <rFont val="Arial"/>
        <family val="2"/>
        <charset val="204"/>
      </rPr>
      <t xml:space="preserve">
для кладки стен и перегородок из блоков и плит на основе ячеистого бетона (пено- и газобетон), газосиликата и силиката. Используется для тонкослойной кладки пазовых и беспазовых блоков.</t>
    </r>
  </si>
  <si>
    <r>
      <t>Клей Монтажный ОСНОВИТ СЕЛФОРМ MC112 F ЗИМНИЙ (Т-112 ЗИМНИЙ)</t>
    </r>
    <r>
      <rPr>
        <sz val="9"/>
        <color theme="1"/>
        <rFont val="Arial"/>
        <family val="2"/>
        <charset val="204"/>
      </rPr>
      <t xml:space="preserve">
для кладки стен и перегородок из блоков и плит на основе ячеистого бетона (пено- и газобетон), газосиликата и силиката при температуре от -10 до + 10 С. Используется для тонкослойной кладки пазовых и беспазовых блоков.</t>
    </r>
  </si>
  <si>
    <r>
      <t xml:space="preserve">Клей монтажный гипсовый ОСНОВИТ ГИПСФОРМ MG115
</t>
    </r>
    <r>
      <rPr>
        <sz val="9"/>
        <color theme="1"/>
        <rFont val="Arial"/>
        <family val="2"/>
        <charset val="204"/>
      </rPr>
      <t>предназначен для монтажа ПГП,  приклеивания ГКЛ и ГВЛ,  крепления 
гипсовых элементов и листов теплоизоляции к вертикальным поверхностям.</t>
    </r>
  </si>
  <si>
    <t>ШТУКАТУРКИ ОСНОВИТ</t>
  </si>
  <si>
    <t>PC21</t>
  </si>
  <si>
    <t>PC22 H</t>
  </si>
  <si>
    <t>PC23</t>
  </si>
  <si>
    <t>4020000063N</t>
  </si>
  <si>
    <t>PG25</t>
  </si>
  <si>
    <t>30 кг</t>
  </si>
  <si>
    <t>PG25 W</t>
  </si>
  <si>
    <r>
      <t>Штукатурка Фасадная ОСНОВИТ СТАРТВЭЛЛ PC21 (Т-21) (цементно-известковая)</t>
    </r>
    <r>
      <rPr>
        <sz val="9"/>
        <color theme="1"/>
        <rFont val="Arial"/>
        <family val="2"/>
        <charset val="204"/>
      </rPr>
      <t xml:space="preserve">
для выравнивания стен из бетона. кирпича и ячеистого бетона. Отделка фасадов и помещений с любой степенью влажности. Наносится слоем от 5 до 30 мм."</t>
    </r>
  </si>
  <si>
    <r>
      <t xml:space="preserve">Штукатурка Фасадная Профи ОСНОВИТ СТАРТВЭЛЛ PC22 H </t>
    </r>
    <r>
      <rPr>
        <sz val="9"/>
        <color theme="1"/>
        <rFont val="Arial"/>
        <family val="2"/>
        <charset val="204"/>
      </rPr>
      <t>(цементная)
для выравнивания стен из бетона, кирпича и ячеистого бетона. Отделка фасадов, цоколей и помещений с любой степенью влажности. Наносится слоем от 5 до 20 мм. Цементная.</t>
    </r>
  </si>
  <si>
    <r>
      <t xml:space="preserve">Штукатурка Фасадная Тонкослойная ОСНОВИТ СЛИМВЭЛЛ PC23 (Т-23) </t>
    </r>
    <r>
      <rPr>
        <sz val="9"/>
        <color theme="1"/>
        <rFont val="Arial"/>
        <family val="2"/>
        <charset val="204"/>
      </rPr>
      <t>(цементная)
для выравнивания стен из бетона, кирпича и ячеистого бетона. Отделка фасадов, цоколей и помещений с любой степенью влажности. Наносится слоем от 2 до 10 мм. Цементная.</t>
    </r>
  </si>
  <si>
    <r>
      <t>Штукатурка Гипсовая Универсальная СЕРАЯ ОСНОВИТ ГИПСВЭЛЛ PG25 (Т-25)</t>
    </r>
    <r>
      <rPr>
        <sz val="9"/>
        <rFont val="Arial"/>
        <family val="2"/>
        <charset val="204"/>
      </rPr>
      <t xml:space="preserve">
для выравнивания стен и потолков в помещениях с нормальной влажностью. Наносится слоем от 3 до 80 мм без штукатурной сетки.</t>
    </r>
  </si>
  <si>
    <r>
      <t xml:space="preserve">Штукатурка Гипсовая Универсальная БЕЛАЯ ОСНОВИТ ГИПСВЭЛЛ PG25 W (Т-25) 
</t>
    </r>
    <r>
      <rPr>
        <sz val="9"/>
        <color theme="1"/>
        <rFont val="Arial"/>
        <family val="2"/>
        <charset val="204"/>
      </rPr>
      <t>для выравнивания стен и потолков в помещениях с нормальной влажностью. Наносится слоем от 3 до 80 мм без штукатурной сетки. Белый цвет</t>
    </r>
  </si>
  <si>
    <t>ШПАКЛЕВКИ ОСНОВИТ</t>
  </si>
  <si>
    <t>PC30 MG</t>
  </si>
  <si>
    <t>PC30 MW</t>
  </si>
  <si>
    <t>PC31 G</t>
  </si>
  <si>
    <t>PC32 W</t>
  </si>
  <si>
    <t>4020000190N</t>
  </si>
  <si>
    <t>Т-33</t>
  </si>
  <si>
    <t>PG34 G</t>
  </si>
  <si>
    <t>4020000068N</t>
  </si>
  <si>
    <t>PG35 W</t>
  </si>
  <si>
    <r>
      <t>Шпаклевка гипсовая белая ОСНОВИТ ЭКОНСИЛК PG35 W (Т-35)</t>
    </r>
    <r>
      <rPr>
        <sz val="9"/>
        <rFont val="Arial"/>
        <family val="2"/>
        <charset val="204"/>
      </rPr>
      <t xml:space="preserve">
для выравнивания стен и потолков, для заделки швов ГКЛ и ГВЛ. Наносится слоем от 1 до 5 мм. Для внутренних работ.</t>
    </r>
  </si>
  <si>
    <t>4020000088N</t>
  </si>
  <si>
    <t>PG36 W</t>
  </si>
  <si>
    <t>PP37 W</t>
  </si>
  <si>
    <r>
      <t xml:space="preserve">Шпаклевка полимерная суперфинишная ОСНОВИТ ЭЛИСИЛК PP37 W (Т-37)
</t>
    </r>
    <r>
      <rPr>
        <sz val="9"/>
        <color indexed="8"/>
        <rFont val="Arial"/>
        <family val="2"/>
        <charset val="204"/>
      </rPr>
      <t>для окончательного выравнивания стен и потолков в сухих и влажных помещениях под последующую декоративную отделку, супербелая. Наносится слоем от 0 до 1,5 мм.</t>
    </r>
  </si>
  <si>
    <t>PP38 W</t>
  </si>
  <si>
    <t>PA39 W</t>
  </si>
  <si>
    <t>15*8 банок</t>
  </si>
  <si>
    <t>16 кг</t>
  </si>
  <si>
    <t>28 кг</t>
  </si>
  <si>
    <r>
      <t xml:space="preserve">Шпаклевка Фасадная Серая ОСНОВИТ БАЗСИЛК PC30 MG
</t>
    </r>
    <r>
      <rPr>
        <sz val="9"/>
        <color theme="1"/>
        <rFont val="Arial"/>
        <family val="2"/>
        <charset val="204"/>
      </rPr>
      <t>для выравнивания фасадов, цоколей, стен и потолков в сухих и влажных помещениях, для ремонта кладочных швов, оконных откосов, заделки швов и стыков бетонных плит, локальных ремонтных работ. Содержит армирующие микроволокна. Наносится слоем от 1 до 8 мм. Цементная.</t>
    </r>
  </si>
  <si>
    <r>
      <t xml:space="preserve">Шпаклевка Фасадная Белая ОСНОВИТ БАЗСИЛК PC30 MW
</t>
    </r>
    <r>
      <rPr>
        <sz val="9"/>
        <color theme="1"/>
        <rFont val="Arial"/>
        <family val="2"/>
        <charset val="204"/>
      </rPr>
      <t>для выравнивания фасадов, цоколей, стен и потолков в сухих и влажных помещениях, для ремонта кладочных швов, оконных откосов, заделки швов и стыков бетонных плит, локальных ремонтных работ. Содержит армирующие микроволокна. Наносится слоем от 1 до 8 мм. Цементная.</t>
    </r>
  </si>
  <si>
    <r>
      <t>Шпаклевка цементная финишная ОСНОВИТ ГРЕЙСИЛК PC31 G</t>
    </r>
    <r>
      <rPr>
        <sz val="9"/>
        <color theme="1"/>
        <rFont val="Arial"/>
        <family val="2"/>
        <charset val="204"/>
      </rPr>
      <t xml:space="preserve">
для финишного выравнивания фасадов, стен и потолков в сухих и влажных помещениях. Наносится слоем от 0 до 4 мм. Цвет серый.</t>
    </r>
  </si>
  <si>
    <r>
      <t>Шпаклевка цементная финишная белая ОСНОВИТ БЕЛСИЛК PC32 W</t>
    </r>
    <r>
      <rPr>
        <sz val="9"/>
        <color theme="1"/>
        <rFont val="Arial"/>
        <family val="2"/>
        <charset val="204"/>
      </rPr>
      <t xml:space="preserve">
для финишного выравнивания фасадов, стен и потолков в сухих и влажных помещениях. Наносится слоем от 0 до 4 мм. Цвет белый.</t>
    </r>
  </si>
  <si>
    <r>
      <t xml:space="preserve">Шпаклевка гипсовая высокопрочная ОСНОВИТ ШОВСИЛК Т-33
</t>
    </r>
    <r>
      <rPr>
        <sz val="9"/>
        <color theme="1"/>
        <rFont val="Arial"/>
        <family val="2"/>
        <charset val="204"/>
      </rPr>
      <t xml:space="preserve">предназначена для заделки стыков ГКЛ, ГВЛ, ПГП и СМЛ. Заделка стыковых швов листов с полукруглой утонённой кромкой (кромка ПЛУК) производится без использования армирующих лент. Используется для  заделки трещин и других возможных повреждений ГКЛ, ГВЛ, ПГП. Для внутренних работ. </t>
    </r>
  </si>
  <si>
    <r>
      <t xml:space="preserve">Шпаклевка гипсовая универсальная ОСНОВИТ ЭКОНСИЛК PG34 G (Т-34)
</t>
    </r>
    <r>
      <rPr>
        <sz val="9"/>
        <color indexed="8"/>
        <rFont val="Arial"/>
        <family val="2"/>
        <charset val="204"/>
      </rPr>
      <t>для монтажа пазогребневых плит, приклеивания ГКЛ к ровным поверхностям, заделки швов ГКЛ и ГВЛ, а также для финишного выравнивания стен и потолков. Наносится слоем от 0,5 до 3 мм. Цвет серый.</t>
    </r>
  </si>
  <si>
    <r>
      <t>Шпаклевка гипсовая финишная белая ОСНОВИТ ЭЛИСИЛК PG36 W (Т-36)</t>
    </r>
    <r>
      <rPr>
        <sz val="9"/>
        <color theme="1"/>
        <rFont val="Arial"/>
        <family val="2"/>
        <charset val="204"/>
      </rPr>
      <t xml:space="preserve">
для финишного выравнивания стен и потолков, для заделки швов ГКЛ и ГВЛ. Наносится слоем от 0 до 2 мм. Для внутренних работ.</t>
    </r>
  </si>
  <si>
    <r>
      <t xml:space="preserve">Шпаклевка полимерная ОСНОВИТ ЭКОНСИЛК PP38 W (Т-38)
</t>
    </r>
    <r>
      <rPr>
        <sz val="9"/>
        <color indexed="8"/>
        <rFont val="Arial"/>
        <family val="2"/>
        <charset val="204"/>
      </rPr>
      <t>для выравнивания стен и потолков в сухих и влажных помещениях под последующую
декоративную отделку, белая. Наносится слоем от 1 до 3 мм.</t>
    </r>
  </si>
  <si>
    <r>
      <t xml:space="preserve">Шпаклевка готовая суперфинишная ЭЛИСИЛК РА39 W
</t>
    </r>
    <r>
      <rPr>
        <sz val="9"/>
        <color theme="1"/>
        <rFont val="Arial"/>
        <family val="2"/>
        <charset val="204"/>
      </rPr>
      <t xml:space="preserve">предназначена для окончательного выравнивания стен и потолков внутри сухих помещений. Шпаклевка обеспечивает ультра легкое нанесение и шлифование, обладает эластичной консистенцией и высокой укрывистостью. Идеально гладкая белоснежная поверхность. </t>
    </r>
  </si>
  <si>
    <t>СМЕСИ ДЛЯ УСТРОЙСТВА ПОЛОВ ОСНОВИТ</t>
  </si>
  <si>
    <t>FC41 H</t>
  </si>
  <si>
    <t>FC42</t>
  </si>
  <si>
    <t>FC43 L</t>
  </si>
  <si>
    <t>FK45 R</t>
  </si>
  <si>
    <t>FK46</t>
  </si>
  <si>
    <r>
      <t xml:space="preserve">Наливной пол Тонкослойный ОСНОВИТ РОВИЛАЙН  FK46
</t>
    </r>
    <r>
      <rPr>
        <sz val="9"/>
        <rFont val="Arial"/>
        <family val="2"/>
        <charset val="204"/>
      </rPr>
      <t xml:space="preserve">для окончательного, идеально ровного выравнивания пола в жилых и офисных помещениях слоем от 0,5 до 10 мм под последующее напольное покрытие. Для ручного и машинного нанесения. Прочность на сжатие 20 МПа. Подходит для системы "Теплый пол". Хождение через 6 часов. </t>
    </r>
  </si>
  <si>
    <t>FC47</t>
  </si>
  <si>
    <t>FK47</t>
  </si>
  <si>
    <t>FK48 R</t>
  </si>
  <si>
    <r>
      <t>Стяжка  Высокопрочная ОСНОВИТ СТАРТОЛАЙН FC41 H (Т-41)</t>
    </r>
    <r>
      <rPr>
        <sz val="9"/>
        <color theme="1"/>
        <rFont val="Arial"/>
        <family val="2"/>
        <charset val="204"/>
      </rPr>
      <t xml:space="preserve">
для устройства базового высокопрочного (30 МПа) и ровного  пола толщиной 20 - 200 мм. Содержит армирующие волокна. Подходит для системы "Теплый пол". Хождение через 12 часов.</t>
    </r>
  </si>
  <si>
    <r>
      <t xml:space="preserve">Наливной пол Высокопрочный ОСНОВИТ НИПЛАЙН FC42 (Т-42)
</t>
    </r>
    <r>
      <rPr>
        <sz val="9"/>
        <color theme="1"/>
        <rFont val="Arial"/>
        <family val="2"/>
        <charset val="204"/>
      </rPr>
      <t>для финишного выравнивания пола слоем от 3 до  30 мм. Прочность на сжатие 20 МПа. Подходит для системы "Теплый пол". Для ручного и машинного нанесения.</t>
    </r>
  </si>
  <si>
    <r>
      <t xml:space="preserve">Стяжка Легкая ОСНОВИТ СТАРТОЛАЙН FC43 L
</t>
    </r>
    <r>
      <rPr>
        <sz val="9"/>
        <color theme="1"/>
        <rFont val="Arial"/>
        <family val="2"/>
        <charset val="204"/>
      </rPr>
      <t>для устройства лёгкого, ровного пола толщиной слоя  30-300 мм с повышенными тепло – и  звукоизоляционными свойствами. Содержит армирующие волокна. Прочность на сжатие 15 МПа. Хождение через 12 часов.</t>
    </r>
  </si>
  <si>
    <r>
      <t xml:space="preserve">Наливной пол Быстротвердеющий ОСНОВИТ СКОРЛАЙН FK45 R
</t>
    </r>
    <r>
      <rPr>
        <sz val="9"/>
        <color theme="1"/>
        <rFont val="Arial"/>
        <family val="2"/>
        <charset val="204"/>
      </rPr>
      <t xml:space="preserve">для высококачественного выравнивания пола с перепадами от 2 до 100 мм внутри помещений. Хождение через 2 часа. Для ручного и машинного нанесения. Подходит для системы "Теплый пол". </t>
    </r>
  </si>
  <si>
    <r>
      <t xml:space="preserve">Ровнитель для пола высокопрочный ОСНОВИТ НИПЛАЙН FC47
</t>
    </r>
    <r>
      <rPr>
        <sz val="9"/>
        <color theme="1"/>
        <rFont val="Arial"/>
        <family val="2"/>
        <charset val="204"/>
      </rPr>
      <t>Для выравнивания горизонтальных поверхностей с перепадами от 5 до 50 мм.  Для ручного и машинного нанесения. Армированный, быстротвердеющий.Прочность на сжатие 20 МПа. Подходит для системы "Теплый пол".</t>
    </r>
  </si>
  <si>
    <r>
      <t>Ровнитель для пола универсальный ОСНОВИТ НИПЛАЙН FK47</t>
    </r>
    <r>
      <rPr>
        <sz val="9"/>
        <rFont val="Arial"/>
        <family val="2"/>
        <charset val="204"/>
      </rPr>
      <t xml:space="preserve">
для выравнивания горизонтальных поверхностей с перепадами от 5 до 80 мм.  Для ручного и машинного нанесения. Самовыравнивающийся.Прочность на сжатие 20 МПа. Подходит для системы "Теплый пол". Для внутренних работ.</t>
    </r>
  </si>
  <si>
    <r>
      <t>Наливной пол универсальный ОСНОВИТ СКОРЛАЙН FK48 R
Д</t>
    </r>
    <r>
      <rPr>
        <sz val="9"/>
        <color theme="1"/>
        <rFont val="Arial"/>
        <family val="2"/>
        <charset val="204"/>
      </rPr>
      <t>ля высококачественного выравнивания пола с перепадами от 3 до 80 мм внутри помещений. Хождение через 4 часа. Для ручного и машинного нанесения.  Для сухих и влажных помещений. Подходит для системы "Теплый пол".</t>
    </r>
  </si>
  <si>
    <t>РЕМОНТНЫЕ СОСТАВЫ ОСНОВИТ</t>
  </si>
  <si>
    <t>RC20</t>
  </si>
  <si>
    <r>
      <t xml:space="preserve">Ремонтный состав ОСНОВИТ ХАРДСКРИН RC20
</t>
    </r>
    <r>
      <rPr>
        <sz val="9"/>
        <color theme="1"/>
        <rFont val="Arial"/>
        <family val="2"/>
        <charset val="204"/>
      </rPr>
      <t>Предназначен для восстановления геометрии конструкций из кирпича и бетона, цементных стяжек и штукатурок: устранения выбоин, трещин, сколов (неконструкционный ремонт). Рекомендуется для ремонта полов, стен и потолков в жилых и административных помещениях, подвалах и гаражах, на балконах и террасах; для ремонта ступеней лестниц, фасадов, цоколей, оконных откосов, бордюров. Применяется для крепления анкеров и маяков, перепрофилирования углов и кромок без использования опалубки. Для внутренних и наружных работ.</t>
    </r>
  </si>
  <si>
    <t>ГРУНТЫ, ПРОПИТКИ, ДОБАВКИ, ОБРАБОТКА ПОВЕРХНОСТИ ОСНОВИТ</t>
  </si>
  <si>
    <t>4020000075N</t>
  </si>
  <si>
    <t>Т-50</t>
  </si>
  <si>
    <r>
      <t>Грунт Интерьерный ОСНОВИТ  ИНТЕКОНТ Т-50</t>
    </r>
    <r>
      <rPr>
        <sz val="9"/>
        <rFont val="Arial"/>
        <family val="2"/>
        <charset val="204"/>
      </rPr>
      <t xml:space="preserve">
для предварительной обработки и обеспыливания минеральных оснований под последующее нанесение отделочных материалов: штукатурок, шпаклёвок, плиточных клеёв, лакокрасочных материалов. Для внутренних работ. Морозостойкий при хранении.</t>
    </r>
  </si>
  <si>
    <t>5л</t>
  </si>
  <si>
    <t>4020000074N</t>
  </si>
  <si>
    <t>4020000191N</t>
  </si>
  <si>
    <t>LP51 А</t>
  </si>
  <si>
    <r>
      <t>Грунт Универсальный ОСНОВИТ УНКОНТ ЛЮКС LP51 А (Т-51)</t>
    </r>
    <r>
      <rPr>
        <sz val="9"/>
        <rFont val="Arial"/>
        <family val="2"/>
        <charset val="204"/>
      </rPr>
      <t xml:space="preserve">
для предварительной обработки и обеспыливания минеральных оснований под последующее нанесение отделочных материалов: штукатурок, шпаклёвок, ровнителей, наливных полов, плиточных клеёв, лакокрасочных материалов. Обладает антисептическими свойствами, быстросохнущий. Для внутренних и наружных работ. Морозостойкий при хранении. </t>
    </r>
  </si>
  <si>
    <t>LP51</t>
  </si>
  <si>
    <r>
      <t>Грунт Универсальный ОСНОВИТ УНКОНТ СТАНДАРТ LP51 (Т-51)</t>
    </r>
    <r>
      <rPr>
        <sz val="9"/>
        <rFont val="Arial"/>
        <family val="2"/>
        <charset val="204"/>
      </rPr>
      <t xml:space="preserve">
предназначен для предварительной обработки и обеспыливания минеральных оснований. Применяется для подготовки поверхности под последующее нанесение отделочных материалов: штукатурок, шпаклёвок, цементных стяжек, плиточных клеёв, лакокрасочных материалов. Для внутренних и наружных работ. Материал выдерживает без потери свойств 5 циклов замораживания-оттаивания.</t>
    </r>
  </si>
  <si>
    <t>4020000215N</t>
  </si>
  <si>
    <t>Т-52</t>
  </si>
  <si>
    <t>LP53</t>
  </si>
  <si>
    <t>LP55</t>
  </si>
  <si>
    <r>
      <t xml:space="preserve">Грунт  ОСНОВИТ БЕТТОКОНТ LP55 (Т-55)
</t>
    </r>
    <r>
      <rPr>
        <sz val="9"/>
        <rFont val="Arial"/>
        <family val="2"/>
        <charset val="204"/>
      </rPr>
      <t>для обработки плотных, слабовпитывающих гладких оснований перед нанесением штукатурок, плиточных клеёв. Для внутренних и наружных работ. Морозостойкий при хранении.</t>
    </r>
  </si>
  <si>
    <t>6 кг</t>
  </si>
  <si>
    <r>
      <t xml:space="preserve">Противоморозная добавка ОСНОВИТ СЭЙФСКРИН SN1
</t>
    </r>
    <r>
      <rPr>
        <sz val="9"/>
        <rFont val="Arial"/>
        <family val="2"/>
        <charset val="204"/>
      </rPr>
      <t>предназначена для предотвращения замерзания воды в бетонных  и  цементных растворах при возведении монолитных и сборно-монолитных бетонных и железобетонных конструкций. Рекомендуется для применения с кладочными смесями, теплоизоляционными кладочными смесями, монтажными смесями.</t>
    </r>
  </si>
  <si>
    <r>
      <t xml:space="preserve">Грунт-концентрат ОСНОВИТ ПРОФИКОНТ Т-52                                                                                                                                                                                                                   </t>
    </r>
    <r>
      <rPr>
        <sz val="9"/>
        <color theme="1"/>
        <rFont val="Arial"/>
        <family val="2"/>
        <charset val="204"/>
      </rPr>
      <t>предназначен для предварительной обработки и обеспыливания минеральных оснований. Применяется для подготовки поверхности под последующее нанесение отделочных материалов: штукатурок, шпаклёвок, стяжек, ровнителей, наливных полов, плиточных клеёв, лакокрасочных материалов. Для внутренних и наружных работ. Морозостойкий при хранении. Возможность разбавления водой в соотношениях 1:1, 1:2, 1:3.</t>
    </r>
  </si>
  <si>
    <r>
      <t xml:space="preserve">Грунт Глубокого проникновения ОСНОВИТ ДИПКОНТ LP53
</t>
    </r>
    <r>
      <rPr>
        <sz val="9"/>
        <color theme="1"/>
        <rFont val="Arial"/>
        <family val="2"/>
        <charset val="204"/>
      </rPr>
      <t>для закрепления старых, рыхлых, непрочных и сильновпитывающих оснований перед нанесением отделочных материалов: штукатурок, шпаклёвок, плиточных клеёв, лакокрасочных материалов. Особенно рекомендуется перед нанесением ровнителей и наливных полов. Для внутренних и наружных работ. Морозостойкий при хранении.</t>
    </r>
  </si>
  <si>
    <t>СМЕСИ МАШИННОГО НАНЕСЕНИЯ ОСНОВИТ</t>
  </si>
  <si>
    <t>PC20 M</t>
  </si>
  <si>
    <t>PC21 М</t>
  </si>
  <si>
    <t>РС24/1 ML</t>
  </si>
  <si>
    <t>PG26 M</t>
  </si>
  <si>
    <t>PG26 MW</t>
  </si>
  <si>
    <t>FC44 M</t>
  </si>
  <si>
    <r>
      <t xml:space="preserve">Штукатурный обрызг ОСНОВИТ ПРОВЭЛЛ PC20 M (МАШИННОГО и РУЧНОГО нанесения) 
</t>
    </r>
    <r>
      <rPr>
        <sz val="9"/>
        <color theme="1"/>
        <rFont val="Arial"/>
        <family val="2"/>
        <charset val="204"/>
      </rPr>
      <t>для предварительной обработки оснований перед нанесением выравнивающих цементных штукатурок. Создает шероховатую высокоадгезионную поверхность. Рекомендуемая толщина слоя - 4-8 мм.</t>
    </r>
  </si>
  <si>
    <r>
      <t xml:space="preserve">Штукатурка фасадная ОСНОВИТ СТАРТВЭЛЛ PC21 M (Т-21 МН) (МАШИННОГО и РУЧНОГО нанесения)
</t>
    </r>
    <r>
      <rPr>
        <sz val="9"/>
        <color theme="1"/>
        <rFont val="Arial"/>
        <family val="2"/>
        <charset val="204"/>
      </rPr>
      <t>для выравнивания стен из бетона, кирпича, пено- и газобетона. Отделка фасадов и помещений с любым уровнем влажности. Наносится слоем от 5 до 30 мм без штукатурной сетки.</t>
    </r>
  </si>
  <si>
    <r>
      <t>Штукатурка Цементная Лёгкая ОСНОВИТ ФЛАЙВЭЛЛ РС24/1 ML (Т-24/1)  (МАШИННОГО и РУЧНОГО нанесения)</t>
    </r>
    <r>
      <rPr>
        <sz val="9"/>
        <color theme="1"/>
        <rFont val="Arial"/>
        <family val="2"/>
        <charset val="204"/>
      </rPr>
      <t xml:space="preserve">
для выравнивания стен из бетона, кирпича. Особенно рекомендуется для ячеистого бетона. Отделка фасадов и помещений с любой степенью влажности. Хорошая тепло- и звукоизоляция. Наносится слоем от 10 до 30 мм.</t>
    </r>
  </si>
  <si>
    <r>
      <t xml:space="preserve">Штукатурка гипсовая ОСНОВИТ ГИПСВЭЛЛ PG26 M (МН Т-26) (МАШИННОГО и РУЧНОГО нанесения)
</t>
    </r>
    <r>
      <rPr>
        <sz val="9"/>
        <color theme="1"/>
        <rFont val="Arial"/>
        <family val="2"/>
        <charset val="204"/>
      </rPr>
      <t>для выравнивания стен и потолков в помещениях с нормальной влажностью. Наносится слоем от 3 до 30 мм без штукатурной сетки.</t>
    </r>
  </si>
  <si>
    <r>
      <t xml:space="preserve">Штукатурка гипсовая ОСНОВИТ ГИПСВЭЛЛ PG26 MW (МН Т-26) (МАШИННОГО и РУЧНОГО нанесения) белая
</t>
    </r>
    <r>
      <rPr>
        <sz val="9"/>
        <color theme="1"/>
        <rFont val="Arial"/>
        <family val="2"/>
        <charset val="204"/>
      </rPr>
      <t>для выравнивания стен и потолков в помещениях с нормальной влажностью. Наносится слоем от 3 до 30 мм без штукатурной сетки.</t>
    </r>
  </si>
  <si>
    <r>
      <t xml:space="preserve">Стяжка  Машинного и ручного нанесения ОСНОВИТ СТАРТОЛАЙН FC44 M (Т-44) </t>
    </r>
    <r>
      <rPr>
        <sz val="9"/>
        <color theme="1"/>
        <rFont val="Arial"/>
        <family val="2"/>
        <charset val="204"/>
      </rPr>
      <t xml:space="preserve">
для предварительного выравнивания оснований устройства пола  толщиной 15 - 150 мм. Для ручного и машинного нанесения. Прочность на сжатие 20 МПа. Подходит для системы "Теплый пол". </t>
    </r>
  </si>
  <si>
    <t>16.</t>
  </si>
  <si>
    <t>17.</t>
  </si>
  <si>
    <t>Сухие строительные смеси Стройбриг</t>
  </si>
  <si>
    <t>ПЛИТОЧНЫЙ КЛЕЙ</t>
  </si>
  <si>
    <t>AC10</t>
  </si>
  <si>
    <r>
      <rPr>
        <b/>
        <sz val="9"/>
        <color theme="1"/>
        <rFont val="Arial"/>
        <family val="2"/>
        <charset val="204"/>
      </rPr>
      <t>СТРОЙБРИГ БАЗАКС АС10</t>
    </r>
    <r>
      <rPr>
        <sz val="9"/>
        <color theme="1"/>
        <rFont val="Arial"/>
        <family val="2"/>
        <charset val="204"/>
      </rPr>
      <t xml:space="preserve"> </t>
    </r>
    <r>
      <rPr>
        <b/>
        <sz val="9"/>
        <color theme="1"/>
        <rFont val="Arial"/>
        <family val="2"/>
        <charset val="204"/>
      </rPr>
      <t>Плиточный клей</t>
    </r>
    <r>
      <rPr>
        <sz val="9"/>
        <color theme="1"/>
        <rFont val="Arial"/>
        <family val="2"/>
        <charset val="204"/>
      </rPr>
      <t xml:space="preserve">  для облицовки стен и пола керамической плиткой, укладки напольных плит из керамогранита. Для внутренних и наружных работ. Адгезия 0.5 МПА</t>
    </r>
  </si>
  <si>
    <r>
      <rPr>
        <b/>
        <sz val="9"/>
        <color theme="1"/>
        <rFont val="Arial"/>
        <family val="2"/>
        <charset val="204"/>
      </rPr>
      <t>СТРОЙБРИГ ГРАНИФИКС АС12 Плиточный клей</t>
    </r>
    <r>
      <rPr>
        <sz val="9"/>
        <color theme="1"/>
        <rFont val="Arial"/>
        <family val="2"/>
        <charset val="204"/>
      </rPr>
      <t xml:space="preserve"> для укладки керамической плитки и керамогранита весом до 500г/100см² на пол и стены. Для внутренних и наружных работ.  Толщина слоя  до 10 мм  Адгезия 0,7 МПа</t>
    </r>
  </si>
  <si>
    <r>
      <rPr>
        <b/>
        <sz val="9"/>
        <color theme="1"/>
        <rFont val="Arial"/>
        <family val="2"/>
        <charset val="204"/>
      </rPr>
      <t>СТРОЙБРИГ ГРАНИФИКС АС14 Плиточный клей</t>
    </r>
    <r>
      <rPr>
        <sz val="9"/>
        <color theme="1"/>
        <rFont val="Arial"/>
        <family val="2"/>
        <charset val="204"/>
      </rPr>
      <t xml:space="preserve">  для укладки искусственного и натурального камня, керамогранита весом до 800г/100см² на пол и стены  внутри и снаружи помещений. Подходит для системы "Теплый пол". Адгезия 1 МПА</t>
    </r>
  </si>
  <si>
    <t>ЦЕМЕНТНЫЕ ШТУКАТУРКИ</t>
  </si>
  <si>
    <t>PC7.5</t>
  </si>
  <si>
    <r>
      <rPr>
        <b/>
        <sz val="9"/>
        <color theme="1"/>
        <rFont val="Arial"/>
        <family val="2"/>
        <charset val="204"/>
      </rPr>
      <t>СТРОЙБРИГ ТАНИЛИТ РС7.5</t>
    </r>
    <r>
      <rPr>
        <sz val="9"/>
        <color theme="1"/>
        <rFont val="Arial"/>
        <family val="2"/>
        <charset val="204"/>
      </rPr>
      <t xml:space="preserve"> Штукатурка цементная предназначена для выравнивания стен из бетона, кирпича, пено- и газобетона. Рекомендуется для отделки фасадов выше цокольной части и помещений с любой степенью влажности.  Для внутренних и наружных работ, толщина слоя от 5 до 20 мм. Марочная прочность при сжатии 7.5 МПА</t>
    </r>
  </si>
  <si>
    <t>PC10</t>
  </si>
  <si>
    <r>
      <rPr>
        <b/>
        <sz val="9"/>
        <color theme="1"/>
        <rFont val="Arial"/>
        <family val="2"/>
        <charset val="204"/>
      </rPr>
      <t>СТРОЙБРИГ ТАНИЛИТ РС10</t>
    </r>
    <r>
      <rPr>
        <sz val="9"/>
        <color theme="1"/>
        <rFont val="Arial"/>
        <family val="2"/>
        <charset val="204"/>
      </rPr>
      <t xml:space="preserve">  Штукатурка цементная предназначена для выравнивания стен из бетона, кирпича, пено- и газобетона. Рекомендуется для отделки фасадов выше цокольной части и помещений с любой степенью влажности.   Для внутренних и наружных работ, толщина слоя от 5 до 20 мм. Марочная прочность при сжатии 10 МПА</t>
    </r>
  </si>
  <si>
    <t>PC15</t>
  </si>
  <si>
    <r>
      <rPr>
        <b/>
        <sz val="9"/>
        <color theme="1"/>
        <rFont val="Arial"/>
        <family val="2"/>
        <charset val="204"/>
      </rPr>
      <t>СТРОЙБРИГ ТАНИЛИТ РС15</t>
    </r>
    <r>
      <rPr>
        <sz val="9"/>
        <color theme="1"/>
        <rFont val="Arial"/>
        <family val="2"/>
        <charset val="204"/>
      </rPr>
      <t xml:space="preserve">  Штукатурка цементная предназначена для выравнивания стен из бетона, кирпича, пено- и газобетона. Рекомендуется для отделки фасадов выше цокольной части и помещений с любой степенью влажности. Для внутренних и наружных работ,толщина слоя от 5 до 20 мм. Марочная прочность при сжатии 15 МПА</t>
    </r>
  </si>
  <si>
    <t>PC20</t>
  </si>
  <si>
    <r>
      <rPr>
        <b/>
        <sz val="9"/>
        <color theme="1"/>
        <rFont val="Arial"/>
        <family val="2"/>
        <charset val="204"/>
      </rPr>
      <t>СТРОЙБРИГ ТАНИЛИТ РС20</t>
    </r>
    <r>
      <rPr>
        <sz val="9"/>
        <color theme="1"/>
        <rFont val="Arial"/>
        <family val="2"/>
        <charset val="204"/>
      </rPr>
      <t xml:space="preserve"> Штукатурный обрызг машинного и ручного нанесения для предварительной обработки оснований перед нанесением выравнивающих цементных штукатурок. Создает шероховатую высокоадгезионную поверхность. Рекомендуемая толщина слоя - 4-8 мм.</t>
    </r>
  </si>
  <si>
    <t>PC21 M</t>
  </si>
  <si>
    <r>
      <rPr>
        <b/>
        <sz val="9"/>
        <color theme="1"/>
        <rFont val="Arial"/>
        <family val="2"/>
        <charset val="204"/>
      </rPr>
      <t>СТРОЙБРИГ ТАНИЛИТ РС21 М</t>
    </r>
    <r>
      <rPr>
        <sz val="9"/>
        <color theme="1"/>
        <rFont val="Arial"/>
        <family val="2"/>
        <charset val="204"/>
      </rPr>
      <t xml:space="preserve"> Штукатурка цементная машинного и ручного нанесения для выравнивания стен из бетона, кирпича, пено- и газобетона. Отделка фасадов и помещений с любым уровнем влажности. Наносится слоем от 5 до 30 мм без штукатурной сетки.</t>
    </r>
  </si>
  <si>
    <t>PC22 M</t>
  </si>
  <si>
    <r>
      <rPr>
        <b/>
        <sz val="9"/>
        <color theme="1"/>
        <rFont val="Arial"/>
        <family val="2"/>
        <charset val="204"/>
      </rPr>
      <t>СТРОЙБРИГ ТАНИЛИТ РС22 M</t>
    </r>
    <r>
      <rPr>
        <sz val="9"/>
        <color theme="1"/>
        <rFont val="Arial"/>
        <family val="2"/>
        <charset val="204"/>
      </rPr>
      <t xml:space="preserve"> Штукатурка цементная машинного и ручного нанесения для выравнивания стен из бетона, кирпича и ячеистого бетона. Отделка фасадов, цоколей и помещений с любой степенью влажности. Наносится слоем от 5 до 20 мм.</t>
    </r>
  </si>
  <si>
    <t>PC24/1 ML</t>
  </si>
  <si>
    <r>
      <rPr>
        <b/>
        <sz val="9"/>
        <color theme="1"/>
        <rFont val="Arial"/>
        <family val="2"/>
        <charset val="204"/>
      </rPr>
      <t>СТРОЙБРИГ ТАНИЛИТ PC24/1 ML</t>
    </r>
    <r>
      <rPr>
        <sz val="9"/>
        <color theme="1"/>
        <rFont val="Arial"/>
        <family val="2"/>
        <charset val="204"/>
      </rPr>
      <t xml:space="preserve"> Штукатурка легкая цем.  Штукатурка цементная легкая машинного и ручного нанесения для выравнивания стен из бетона, кирпича. Особенно рекомендуется для ячеистого бетона. Отделка фасадов и помещений с любой степенью влажности. Наносится слоем от 10 до 30 мм.</t>
    </r>
  </si>
  <si>
    <t>ЦЕМЕНТНО-ИЗВЕСТКОВЫЕ ШТУКАТУРКИ</t>
  </si>
  <si>
    <t>PLC0.63 MW</t>
  </si>
  <si>
    <r>
      <rPr>
        <b/>
        <sz val="9"/>
        <color theme="1"/>
        <rFont val="Arial"/>
        <family val="2"/>
        <charset val="204"/>
      </rPr>
      <t xml:space="preserve">СТРОЙБРИГ ТАНИЛИТ PLC0.63 MW Штукатурка известково-цементная накрывочная </t>
    </r>
    <r>
      <rPr>
        <sz val="9"/>
        <color theme="1"/>
        <rFont val="Arial"/>
        <family val="2"/>
        <charset val="204"/>
      </rPr>
      <t>машинного и ручного нанесения для выравнивания стен из бетона, кирпича. Рекомендуется для реставрационных работ. Содержание цемента не более 5%. Наносится слоем от2 до 10 мм. Цвет белый</t>
    </r>
  </si>
  <si>
    <t>PLC2.5 MW</t>
  </si>
  <si>
    <r>
      <rPr>
        <b/>
        <sz val="9"/>
        <color theme="1"/>
        <rFont val="Arial"/>
        <family val="2"/>
        <charset val="204"/>
      </rPr>
      <t>СТРОЙБРИГ ТАНИЛИТ PLC2.5 MW Штукатурка известково-цементная</t>
    </r>
    <r>
      <rPr>
        <sz val="9"/>
        <color theme="1"/>
        <rFont val="Arial"/>
        <family val="2"/>
        <charset val="204"/>
      </rPr>
      <t xml:space="preserve"> машинного и ручного нанесения для выравнивания стен из бетона, кирпича. Рекомендуется для реставрационных работ. Содержание цемента не более 5%. Наносится слоем от 5 до 30 мм. Цвет белый.</t>
    </r>
  </si>
  <si>
    <t>ГИПСОВЫЕ ШТУКАТУРКИ</t>
  </si>
  <si>
    <r>
      <rPr>
        <b/>
        <sz val="9"/>
        <color theme="1"/>
        <rFont val="Arial"/>
        <family val="2"/>
        <charset val="204"/>
      </rPr>
      <t>СТРОЙБРИГ ГИПЛАН PG25 Штукатурка гипсова</t>
    </r>
    <r>
      <rPr>
        <sz val="9"/>
        <color theme="1"/>
        <rFont val="Arial"/>
        <family val="2"/>
        <charset val="204"/>
      </rPr>
      <t>я для выравнивания стен и потолков в помещениях с нормальной влажностью. Наносится слоем от 3 до 80 мм без штукатурной сетки.</t>
    </r>
  </si>
  <si>
    <r>
      <rPr>
        <b/>
        <sz val="9"/>
        <color theme="1"/>
        <rFont val="Arial"/>
        <family val="2"/>
        <charset val="204"/>
      </rPr>
      <t>СТРОЙБРИГ ГИПЛАН PG26 М Штукатурка гипсовая  машинного и ручного нанесения</t>
    </r>
    <r>
      <rPr>
        <sz val="9"/>
        <color theme="1"/>
        <rFont val="Arial"/>
        <family val="2"/>
        <charset val="204"/>
      </rPr>
      <t xml:space="preserve"> для выравнивания стен и потолков в помещениях с нормальной влажностью. Наносится слоем от 3 до 30 мм без штукатурной сетки.</t>
    </r>
  </si>
  <si>
    <t>PG26/1 M</t>
  </si>
  <si>
    <r>
      <rPr>
        <b/>
        <sz val="9"/>
        <color indexed="8"/>
        <rFont val="Arial"/>
        <family val="2"/>
        <charset val="204"/>
      </rPr>
      <t xml:space="preserve">СТРОЙБРИГ ГИПЛАН PG26/1 М </t>
    </r>
    <r>
      <rPr>
        <sz val="9"/>
        <color indexed="8"/>
        <rFont val="Arial"/>
        <family val="2"/>
        <charset val="204"/>
      </rPr>
      <t>Штукатурка УНИВЕРСАЛЬНАЯ гипсовая  машинного и ручного нанесения для выравнивания стен и потолков в помещениях с нормальной влажностью. Наносится слоем от 3 до 30 мм без штукатурной сетки.</t>
    </r>
  </si>
  <si>
    <r>
      <rPr>
        <b/>
        <sz val="9"/>
        <color theme="1"/>
        <rFont val="Arial"/>
        <family val="2"/>
        <charset val="204"/>
      </rPr>
      <t>СТРОЙБРИГ ГИПЛАН PG26 МW Штукатурка гипсовая  машинного и ручного нанесения белая</t>
    </r>
    <r>
      <rPr>
        <sz val="9"/>
        <color theme="1"/>
        <rFont val="Arial"/>
        <family val="2"/>
        <charset val="204"/>
      </rPr>
      <t xml:space="preserve"> для выравнивания стен и потолков в помещениях с нормальной влажностью. Наносится слоем от 3 до 30 мм без штукатурной сетки.</t>
    </r>
  </si>
  <si>
    <t>PG26/1 MW</t>
  </si>
  <si>
    <r>
      <rPr>
        <b/>
        <sz val="9"/>
        <color indexed="8"/>
        <rFont val="Arial"/>
        <family val="2"/>
        <charset val="204"/>
      </rPr>
      <t xml:space="preserve">СТРОЙБРИГ ГИПЛАН PG26/1 МW </t>
    </r>
    <r>
      <rPr>
        <sz val="9"/>
        <color indexed="8"/>
        <rFont val="Arial"/>
        <family val="2"/>
        <charset val="204"/>
      </rPr>
      <t xml:space="preserve">Штукатурка УНИВЕРСАЛЬНАЯ гипсовая  машинного и ручного нанесения </t>
    </r>
    <r>
      <rPr>
        <b/>
        <sz val="9"/>
        <color indexed="8"/>
        <rFont val="Arial"/>
        <family val="2"/>
        <charset val="204"/>
      </rPr>
      <t>белая</t>
    </r>
    <r>
      <rPr>
        <sz val="9"/>
        <color indexed="8"/>
        <rFont val="Arial"/>
        <family val="2"/>
        <charset val="204"/>
      </rPr>
      <t xml:space="preserve"> для выравнивания стен и потолков в помещениях с нормальной влажностью. Наносится слоем от 3 до 30 мм без штукатурной сетки.</t>
    </r>
  </si>
  <si>
    <t>ШПАКЛЕВКИ</t>
  </si>
  <si>
    <r>
      <rPr>
        <b/>
        <sz val="9"/>
        <color theme="1"/>
        <rFont val="Arial"/>
        <family val="2"/>
        <charset val="204"/>
      </rPr>
      <t>СТРОЙБРИГ МЕОЛИС PC30 MG Шпаклевка цементная Серая</t>
    </r>
    <r>
      <rPr>
        <sz val="9"/>
        <color theme="1"/>
        <rFont val="Arial"/>
        <family val="2"/>
        <charset val="204"/>
      </rPr>
      <t xml:space="preserve"> машинного и ручного нанесения предназначена для выравнивания фасадов, цоколей, стен и потолков в сухих и влажных помещениях.Для ремонта кладочных швов, оконных откосов, локальных ремонтных работ, заделки швов и стыков бетонных плит, локальных ремонтных работ  Толщина слоя от 1 до 8 мм</t>
    </r>
  </si>
  <si>
    <r>
      <rPr>
        <b/>
        <sz val="9"/>
        <color theme="1"/>
        <rFont val="Arial"/>
        <family val="2"/>
        <charset val="204"/>
      </rPr>
      <t>СТРОЙБРИГ МЕОЛИС PC30 MW  Шпаклевка цементая Белая</t>
    </r>
    <r>
      <rPr>
        <sz val="9"/>
        <color theme="1"/>
        <rFont val="Arial"/>
        <family val="2"/>
        <charset val="204"/>
      </rPr>
      <t xml:space="preserve"> машинного и ручного нанесения предназначена для выравнивания фасадов, цоколей, стен и потолков в сухих и влажных помещениях. Для ремонта кладочных швов, оконных откосов, заделки швов и стыков бетонных плит, локальных ремонтных работ. Содержит армирующие микроволокна. Толщина слоя от 1 до 8 мм.</t>
    </r>
  </si>
  <si>
    <t>PG35 MW</t>
  </si>
  <si>
    <r>
      <rPr>
        <b/>
        <sz val="9"/>
        <color theme="1"/>
        <rFont val="Arial"/>
        <family val="2"/>
        <charset val="204"/>
      </rPr>
      <t>СТРОЙБРИГ ГЕНФИР PG35 MW Шпаклевка  гипсовая белая</t>
    </r>
    <r>
      <rPr>
        <sz val="9"/>
        <color theme="1"/>
        <rFont val="Arial"/>
        <family val="2"/>
        <charset val="204"/>
      </rPr>
      <t xml:space="preserve"> машинного и ручного нанесения для выравнивания стен и потолков, для заделки швов и стыков ГКЛ и ГВЛ. Наносится слоем от 1 до 5 мм. Для внутренних работ в сухих помещениях.</t>
    </r>
  </si>
  <si>
    <t>СМЕСИ ДЛЯ ПОЛОВ</t>
  </si>
  <si>
    <t>FC20</t>
  </si>
  <si>
    <r>
      <rPr>
        <b/>
        <sz val="9"/>
        <color theme="1"/>
        <rFont val="Arial"/>
        <family val="2"/>
        <charset val="204"/>
      </rPr>
      <t>СТРОЙБРИГ ЦЕМЕРИН FC20  Стяжка пола для толстослойного выравнивания</t>
    </r>
    <r>
      <rPr>
        <sz val="9"/>
        <color theme="1"/>
        <rFont val="Arial"/>
        <family val="2"/>
        <charset val="204"/>
      </rPr>
      <t xml:space="preserve"> горизонтальных поверхностей со значительными перепадами (до 200 мм). Марочная прочность при сжатии 20 МПА. Рекомендуется для системы “Теплый пол”. Для внутренних и наружных работ.</t>
    </r>
  </si>
  <si>
    <t>FC30</t>
  </si>
  <si>
    <r>
      <rPr>
        <b/>
        <sz val="9"/>
        <color theme="1"/>
        <rFont val="Arial"/>
        <family val="2"/>
        <charset val="204"/>
      </rPr>
      <t>СТРОЙБРИГ ЦЕМЕРИН FC30  Стяжка пола для толстослойного выравнивания</t>
    </r>
    <r>
      <rPr>
        <sz val="9"/>
        <color theme="1"/>
        <rFont val="Arial"/>
        <family val="2"/>
        <charset val="204"/>
      </rPr>
      <t xml:space="preserve"> горизонтальных поверхностей со значительными перепадами (до 200 мм). Марочная прочность при сжатии 30 МПА. Армированная. Рекомендуется для системы “Теплый пол”. Для внутренних и наружных работ.</t>
    </r>
  </si>
  <si>
    <t>FC40</t>
  </si>
  <si>
    <r>
      <rPr>
        <b/>
        <sz val="9"/>
        <color theme="1"/>
        <rFont val="Arial"/>
        <family val="2"/>
        <charset val="204"/>
      </rPr>
      <t>СТРОЙБРИГ ЦЕМЕРИН FC40 Стяжка пола высокопрочная</t>
    </r>
    <r>
      <rPr>
        <sz val="9"/>
        <color theme="1"/>
        <rFont val="Arial"/>
        <family val="2"/>
        <charset val="204"/>
      </rPr>
      <t xml:space="preserve">   Стяжка пола для толстослойного выравнивания горизонтальных поверхностей со значительными перепадами (до 200 мм). Марочная прочность при сжатии 40 МПА. Армированная. Рекомендуется для системы “Теплый пол”. Для внутренних и наружных работ.</t>
    </r>
  </si>
  <si>
    <r>
      <rPr>
        <b/>
        <sz val="9"/>
        <color theme="1"/>
        <rFont val="Arial"/>
        <family val="2"/>
        <charset val="204"/>
      </rPr>
      <t>СТРОЙБРИГ ЦЕМЕРИН FC44 M Стяжка пола  машинного и ручного нанесения</t>
    </r>
    <r>
      <rPr>
        <sz val="9"/>
        <color theme="1"/>
        <rFont val="Arial"/>
        <family val="2"/>
        <charset val="204"/>
      </rPr>
      <t xml:space="preserve"> для предварительного выравнивания оснований и устройства пола  толщиной 15 - 150 мм. Марочная прочность при сжатии 15 МПа. Рекомендуется для системы “Теплый пол”. Для внутренних и наружных работ.</t>
    </r>
  </si>
  <si>
    <t>FK48 MR</t>
  </si>
  <si>
    <r>
      <rPr>
        <b/>
        <sz val="9"/>
        <color theme="1"/>
        <rFont val="Arial"/>
        <family val="2"/>
        <charset val="204"/>
      </rPr>
      <t>СТРОЙБРИГ БЫСТРИЛ FK48 MR Наливной пол быстротвердеющий</t>
    </r>
    <r>
      <rPr>
        <sz val="9"/>
        <color theme="1"/>
        <rFont val="Arial"/>
        <family val="2"/>
        <charset val="204"/>
      </rPr>
      <t xml:space="preserve"> машинного и ручного нанесения. Предназначен для высококачественного выравнивания пола с перепадами от 3 до 80 мм внутри сухих и влажных помещений. Хождение через 4 часа.  Марочная прочность при сжатии 15 МПа. Рекомендуется для системы “Теплый пол”. </t>
    </r>
  </si>
  <si>
    <t>ГРУНТЫ</t>
  </si>
  <si>
    <r>
      <rPr>
        <b/>
        <sz val="9"/>
        <color theme="1"/>
        <rFont val="Arial"/>
        <family val="2"/>
        <charset val="204"/>
      </rPr>
      <t>СТРОЙБРИГ ЛАСТИМИН LP51 Грунт универсальный</t>
    </r>
    <r>
      <rPr>
        <sz val="9"/>
        <color theme="1"/>
        <rFont val="Arial"/>
        <family val="2"/>
        <charset val="204"/>
      </rPr>
      <t xml:space="preserve"> для предварительной обработки и обеспыливания минеральных оснований под последующее нанесение отделочных материалов: штукатурок, шпаклёвок, ровнителей, наливных полов, плиточных клеёв, лакокрасочных материалов. Для внутренних и наружных работ. Морозостойкий при хранении (5 циклов).</t>
    </r>
  </si>
  <si>
    <r>
      <rPr>
        <b/>
        <sz val="9"/>
        <color theme="1"/>
        <rFont val="Arial"/>
        <family val="2"/>
        <charset val="204"/>
      </rPr>
      <t>СТРОЙБРИГ ЛАСТИМИН LP55 Грунт бетон-контакт</t>
    </r>
    <r>
      <rPr>
        <sz val="9"/>
        <color theme="1"/>
        <rFont val="Arial"/>
        <family val="2"/>
        <charset val="204"/>
      </rPr>
      <t xml:space="preserve"> для обработки плотных, слабовпитывающих гладких оснований перед нанесением штукатурок, плиточных клеёв. Для внутренних и наружных работ. Морозостойкий при хранении (5 циклов).</t>
    </r>
  </si>
  <si>
    <t>МОНТАЖНЫЕ И КЛАДОЧНЫЕ РАСТВОРЫ</t>
  </si>
  <si>
    <r>
      <rPr>
        <b/>
        <sz val="9"/>
        <color theme="1"/>
        <rFont val="Arial"/>
        <family val="2"/>
        <charset val="204"/>
      </rPr>
      <t>СТРОЙБРИГ ПУТРОК МС112 Монтажный раствор</t>
    </r>
    <r>
      <rPr>
        <sz val="9"/>
        <color theme="1"/>
        <rFont val="Arial"/>
        <family val="2"/>
        <charset val="204"/>
      </rPr>
      <t xml:space="preserve"> для кладки стен и перегородок из блоков и плит на основе ячеистого бетона (пено- и газобетон), газосиликата и силиката. Для внутренних и наружных работ.</t>
    </r>
  </si>
  <si>
    <t>MC112 F</t>
  </si>
  <si>
    <r>
      <rPr>
        <b/>
        <sz val="9"/>
        <color theme="1"/>
        <rFont val="Arial"/>
        <family val="2"/>
        <charset val="204"/>
      </rPr>
      <t xml:space="preserve">СТРОЙБРИГ ПУТРОК МС112 F ЗИМНИЙ Монтажный раствор </t>
    </r>
    <r>
      <rPr>
        <sz val="9"/>
        <color theme="1"/>
        <rFont val="Arial"/>
        <family val="2"/>
        <charset val="204"/>
      </rPr>
      <t>для кладки стен и перегородок из блоков и плит на основе ячеистого бетона (пено- и газобетон), газосиликата и силиката  при температуре от -10 до +10 С</t>
    </r>
  </si>
  <si>
    <t>MC114</t>
  </si>
  <si>
    <r>
      <rPr>
        <b/>
        <sz val="9"/>
        <color theme="1"/>
        <rFont val="Arial"/>
        <family val="2"/>
        <charset val="204"/>
      </rPr>
      <t>СТРОЙБРИГ ПУТРОК МС114 Теплоизоляционный кладочный раствор</t>
    </r>
    <r>
      <rPr>
        <sz val="9"/>
        <color theme="1"/>
        <rFont val="Arial"/>
        <family val="2"/>
        <charset val="204"/>
      </rPr>
      <t xml:space="preserve"> предназначен для кладки стен из лёгких пустотелых керамических блоков, блоков из бетона на пористых заполнителях.</t>
    </r>
  </si>
  <si>
    <t>MC114 F</t>
  </si>
  <si>
    <r>
      <rPr>
        <b/>
        <sz val="9"/>
        <color theme="1"/>
        <rFont val="Arial"/>
        <family val="2"/>
        <charset val="204"/>
      </rPr>
      <t>СТРОЙБРИГ ПУТРОК MC114 F ЗИМНИЙ Теплоизоляционный кладочный раствор</t>
    </r>
    <r>
      <rPr>
        <sz val="9"/>
        <color theme="1"/>
        <rFont val="Arial"/>
        <family val="2"/>
        <charset val="204"/>
      </rPr>
      <t xml:space="preserve"> предназначен для кладки стен из лёгких пустотелых керамических блоков, блоков из бетона на пористых заполнителях  при температуре от -10 до +10 С</t>
    </r>
  </si>
  <si>
    <r>
      <rPr>
        <b/>
        <sz val="9"/>
        <color theme="1"/>
        <rFont val="Arial"/>
        <family val="2"/>
        <charset val="204"/>
      </rPr>
      <t>СТРОЙБРИГ ПУТРОК MG115 Клей монтажный гипсовый</t>
    </r>
    <r>
      <rPr>
        <sz val="9"/>
        <color theme="1"/>
        <rFont val="Arial"/>
        <family val="2"/>
        <charset val="204"/>
      </rPr>
      <t xml:space="preserve"> предназначен для монтажа ПГП, приклеивания ГКЛ и ГВЛ, крепления гипсовых элементов и листов теплоизоляции к вертикальным поверхностям.</t>
    </r>
  </si>
  <si>
    <t>TC117 M</t>
  </si>
  <si>
    <r>
      <rPr>
        <b/>
        <sz val="9"/>
        <color theme="1"/>
        <rFont val="Arial"/>
        <family val="2"/>
        <charset val="204"/>
      </rPr>
      <t>СТРОЙБРИГ ТАНИЛИТ ТС117 М Штукатурно-клеевая смесь</t>
    </r>
    <r>
      <rPr>
        <sz val="9"/>
        <color theme="1"/>
        <rFont val="Arial"/>
        <family val="2"/>
        <charset val="204"/>
      </rPr>
      <t>. для монтажа пенополистирольных и минераловатных плит, создания армированного базового штукатурного слоя. Рекомендуется для малоэтажного строительства.</t>
    </r>
  </si>
  <si>
    <t>Решения для декоративной и рядовой кладки</t>
  </si>
  <si>
    <t>КЛАДОЧНЫЙ РАСТВОР ДЛЯ РЯДОВОГО И ОБЛИЦОВОЧНОГО КИРПИЧА</t>
  </si>
  <si>
    <t>MC110</t>
  </si>
  <si>
    <r>
      <rPr>
        <b/>
        <sz val="9"/>
        <color theme="1"/>
        <rFont val="Arial"/>
        <family val="2"/>
        <charset val="204"/>
      </rPr>
      <t>СТРОЙБРИГ КИРПИРОК MC110</t>
    </r>
    <r>
      <rPr>
        <sz val="9"/>
        <color theme="1"/>
        <rFont val="Arial"/>
        <family val="2"/>
        <charset val="204"/>
      </rPr>
      <t xml:space="preserve"> Кладочный раствор для кладки стен из керамического и силикатного кирпича с водопоглощением 6-12%. Рекомендуется при возведении стен строительстве заборов, лестниц и сложных архитектурных конструкций. Для внутренних и наружных работ. Марочная прочность при сжатии 15 МПА.</t>
    </r>
  </si>
  <si>
    <t>MC110 F</t>
  </si>
  <si>
    <t>СТРОЙБРИГ КИРПИРОК MC110 F ЗИМНИЙ Кладочный раствор 
для забутовки и кладки стен из рядового кирпича при температуре от -10 до +10 С</t>
  </si>
  <si>
    <t>ЦВЕТНОЙ КЛАДОЧНЫЙ РАСТВОР ДЛЯ ОБЛИЦОВОЧНОГО КИРПИЧА С ВОДОПОГЛОЩЕНИЕМ от 6 до 12%</t>
  </si>
  <si>
    <t>MC11</t>
  </si>
  <si>
    <r>
      <t xml:space="preserve">СТРОЙБРИГ КИРПИРОК MC11 Цветной кладочный раствор белый 010 
</t>
    </r>
    <r>
      <rPr>
        <sz val="9"/>
        <rFont val="Arial"/>
        <family val="2"/>
        <charset val="204"/>
      </rPr>
      <t>для кладки стен из облицовочного кирпича с возможностью расшивки швов в момент укладки, рекомендуется для керамического кирпича с водопоглощением от 6 до 12%.</t>
    </r>
  </si>
  <si>
    <t>MC11 F</t>
  </si>
  <si>
    <r>
      <t xml:space="preserve">СТРОЙБРИГ КИРПИРОК MC11 F Цветной кладочный раствор белый 010 ЗИМНИЙ
</t>
    </r>
    <r>
      <rPr>
        <sz val="9"/>
        <rFont val="Arial"/>
        <family val="2"/>
        <charset val="204"/>
      </rPr>
      <t>для кладки стен из облицовочного кирпича с возможностью расшивки швов в момент укладки, рекомендуется для керамического кирпича с водопоглощением от 6 до 12%.</t>
    </r>
  </si>
  <si>
    <r>
      <t xml:space="preserve">СТРОЙБРИГ КИРПИРОК MC11 Цветной кладочный раствор супербелый 011 
</t>
    </r>
    <r>
      <rPr>
        <sz val="9"/>
        <rFont val="Arial"/>
        <family val="2"/>
        <charset val="204"/>
      </rPr>
      <t>для кладки стен из облицовочного кирпича с возможностью расшивки швов в момент укладки, рекомендуется для керамического кирпича с водопоглощением от 6 до 12%.</t>
    </r>
  </si>
  <si>
    <r>
      <t xml:space="preserve">СТРОЙБРИГ КИРПИРОК MC11 Цветной кладочный раствор светло-серый 021 
</t>
    </r>
    <r>
      <rPr>
        <sz val="9"/>
        <rFont val="Arial"/>
        <family val="2"/>
        <charset val="204"/>
      </rPr>
      <t>для кладки стен из облицовочного кирпича с возможностью расшивки швов в момент укладки, рекомендуется для керамического кирпича с водопоглощением от 6 до 12%.</t>
    </r>
  </si>
  <si>
    <r>
      <t xml:space="preserve">СТРОЙБРИГ КИРПИРОК MC11 Цветной кладочный раствор темно-серый 022 
</t>
    </r>
    <r>
      <rPr>
        <sz val="9"/>
        <rFont val="Arial"/>
        <family val="2"/>
        <charset val="204"/>
      </rPr>
      <t>для кладки стен из облицовочного кирпича с возможностью расшивки швов в момент укладки, рекомендуется для керамического кирпича с водопоглощением от 6 до 12%.</t>
    </r>
  </si>
  <si>
    <r>
      <t xml:space="preserve">СТРОЙБРИГ КИРПИРОК MC11 Цветной кладочный раствор графит 023
</t>
    </r>
    <r>
      <rPr>
        <sz val="9"/>
        <rFont val="Arial"/>
        <family val="2"/>
        <charset val="204"/>
      </rPr>
      <t>для кладки стен из облицовочного кирпича с возможностью расшивки швов в момент укладки, рекомендуется для керамического кирпича с водопоглощением от 6 до 12%.</t>
    </r>
  </si>
  <si>
    <r>
      <t xml:space="preserve">СТРОЙБРИГ КИРПИРОК MC11 Цветной кладочный раствор бежевый 030 
</t>
    </r>
    <r>
      <rPr>
        <sz val="9"/>
        <rFont val="Arial"/>
        <family val="2"/>
        <charset val="204"/>
      </rPr>
      <t>для кладки стен из облицовочного кирпича с возможностью расшивки швов в момент укладки, рекомендуется для керамического кирпича с водопоглощением от 6 до 12%.</t>
    </r>
  </si>
  <si>
    <r>
      <t xml:space="preserve">СТРОЙБРИГ КИРПИРОК MC11 Цветной кладочный раствор светло-бежевый 034 
</t>
    </r>
    <r>
      <rPr>
        <sz val="9"/>
        <rFont val="Arial"/>
        <family val="2"/>
        <charset val="204"/>
      </rPr>
      <t>для кладки стен из облицовочного кирпича с возможностью расшивки швов в момент укладки, рекомендуется для керамического кирпича с водопоглощением от 6 до 12%.</t>
    </r>
  </si>
  <si>
    <r>
      <t xml:space="preserve">СТРОЙБРИГ КИРПИРОК MC11 Цветной кладочный раствор коричневый 040 
</t>
    </r>
    <r>
      <rPr>
        <sz val="9"/>
        <rFont val="Arial"/>
        <family val="2"/>
        <charset val="204"/>
      </rPr>
      <t>для кладки стен из облицовочного кирпича с возможностью расшивки швов в момент укладки, рекомендуется для керамического кирпича с водопоглощением от 6 до 12%.</t>
    </r>
  </si>
  <si>
    <t>18.</t>
  </si>
  <si>
    <t xml:space="preserve">Сухие строительные смеси Вебер Ветонит </t>
  </si>
  <si>
    <t>Сухие строительные смеси Вебер Ветонит</t>
  </si>
  <si>
    <t>Клей</t>
  </si>
  <si>
    <t>Полы</t>
  </si>
  <si>
    <t>Штукатурки и Шпаклевки</t>
  </si>
  <si>
    <t>Спец. Смеси</t>
  </si>
  <si>
    <t>Фасады</t>
  </si>
  <si>
    <t>комплектующие к фасадам</t>
  </si>
  <si>
    <t>КОД</t>
  </si>
  <si>
    <t>ГРУППА</t>
  </si>
  <si>
    <t xml:space="preserve">РУССКОЕ НАИМЕНОВАНИЕ МАТЕРИАЛА                    </t>
  </si>
  <si>
    <t xml:space="preserve">ОПИСАНИЕ МАТЕРИАЛА                               </t>
  </si>
  <si>
    <t>ЦВЕТ МАТЕРИАЛА</t>
  </si>
  <si>
    <t>УПАКОВКА, КГ</t>
  </si>
  <si>
    <t>Единица  изм</t>
  </si>
  <si>
    <t>ПЛИТОЧНЫЕ КЛЕИ</t>
  </si>
  <si>
    <t>ДМ</t>
  </si>
  <si>
    <t>вебер.ветонит оптима 25кг</t>
  </si>
  <si>
    <t>Плиточный цементный клей для внутренних работ</t>
  </si>
  <si>
    <t>серый</t>
  </si>
  <si>
    <t>вебер.ветонит изи фикс 25кг</t>
  </si>
  <si>
    <t>Плиточный цементный клей для внутренних и наружных работ</t>
  </si>
  <si>
    <t>вебер.ветонит гранит фикс 25кг</t>
  </si>
  <si>
    <t>Плиточный цементный клей для внутренних и наружных работ с керамогранитом</t>
  </si>
  <si>
    <t>вебер.ветонит профи плюс 25кг</t>
  </si>
  <si>
    <t>Плиточный цементный клей  для наружных и внутренних работ с низким пылеобразованием</t>
  </si>
  <si>
    <t>вебер.ветонит ультра фикс 25кг</t>
  </si>
  <si>
    <t>Плиточный цементный клей  эластичный для внутренних и наружных  работ</t>
  </si>
  <si>
    <t>вебер.ветонит ультра фикс зима 25кг</t>
  </si>
  <si>
    <t>Плиточный цементный клей  эластичный для внутренних и наружных работ в холодное время года</t>
  </si>
  <si>
    <t>вебер.ветонит абсолют 25кг</t>
  </si>
  <si>
    <t>Плиточный цементный клей эластичный усиленный с увеличенным открытым временем для натурального камня темных оттенков,керамогранита,   для  внутренних и наружных работ</t>
  </si>
  <si>
    <t>вебер.ветонит мрамор 25кг</t>
  </si>
  <si>
    <t>Белый плиточный цементный клей эластичный усиленный с увеличенным открытым временем для натурального камня светлых и темных оттенков и стеклянной плитки, нагруженных полов, для внутренних и наружных работ</t>
  </si>
  <si>
    <t>белый</t>
  </si>
  <si>
    <t>КЛЕИ ДЛЯ БЛОКОВ И КИРПИЧА</t>
  </si>
  <si>
    <t>вебер.ветонит блок  25кг</t>
  </si>
  <si>
    <t>Клей монтажный цементный для тонкослойной кладки кирпичей и блоков</t>
  </si>
  <si>
    <t>вебер.ветонит блок винтер 25кг</t>
  </si>
  <si>
    <t>Клей монтажный цементный для тонкослойной кладки кирпичей и блоков в холодное время года</t>
  </si>
  <si>
    <t>КЛЕИ ДЛЯ ТЕПЛОИЗОЛЯЦИИ</t>
  </si>
  <si>
    <t>ФМ</t>
  </si>
  <si>
    <t>вебер.терм С100, 25кг</t>
  </si>
  <si>
    <t>Армировочно-клеевая смесь для монтажа пенополистирола и минеральной ваты, создания  базового армированного слоя</t>
  </si>
  <si>
    <t>вебер.терм С100 Винтер, 25кг</t>
  </si>
  <si>
    <t>Армировочно-клеевая смесь для монтажа пенополистирола и минеральной ваты, создания армированного слоя, при температуре до минус 10 0С</t>
  </si>
  <si>
    <t>вебер.терм А100, 25кг</t>
  </si>
  <si>
    <t xml:space="preserve">Штукатрно-клеевая смесь для монтажа пенополистирола и создания базового штукатурого слоя / монтажа минеральной ваты и создания базового штукатурного слоя </t>
  </si>
  <si>
    <t>вебер.терм EПС  25кг</t>
  </si>
  <si>
    <t>Клеевая смесь для монтажа пенополистирола</t>
  </si>
  <si>
    <t>вебер.терм МВ 25кг</t>
  </si>
  <si>
    <t>Клеевая смесь для монтажа минеральной ваты</t>
  </si>
  <si>
    <t>вебер.терм МВ Винтер 25кг</t>
  </si>
  <si>
    <t>Клеевая смесь для монтажа минеральной ваты и пенополистирола при отрицательной температуре (-10 до + 20 0С)</t>
  </si>
  <si>
    <t>вебер.терм теплофасад 20кг</t>
  </si>
  <si>
    <t>Штукатурно-клеевая смесь для монтажа теплоизоляционных плит и создания базового штукатурного слоя при устройстве систем теплоизоляции на малоэтажных домах</t>
  </si>
  <si>
    <t>РОВНИТЕЛИ ДЛЯ ПОЛА</t>
  </si>
  <si>
    <t>вебер.ветонит 5700 25кг</t>
  </si>
  <si>
    <t>Базовый ровнитель для выравнивания пола слоем от 5 до 70 мм. Для внутренних и наружных работ.</t>
  </si>
  <si>
    <t>вебер.ветонит 6000 25кг</t>
  </si>
  <si>
    <t>Быстротвердеющий ровнитель для выравнивания пола слоем от 10 до 250 мм. Создание любых видов стяжек и уклонов. Для системы "Теплый Пол". Хождение через 3 часа. Укладка покрытия через 15 часов.</t>
  </si>
  <si>
    <t>вебер.ветонит 5000 25кг</t>
  </si>
  <si>
    <t>Быстротвердеющий ровнитель для выравнивания пола слоем от 5 до 50 мм. Создание прочных стяжек и уклонов. Для системы "Теплый Пол". Хождение через 2-4 часа. Укладка покрытия через 1-5 суток.</t>
  </si>
  <si>
    <t>ПМ</t>
  </si>
  <si>
    <t>вебер.ветонит 4400 25кг</t>
  </si>
  <si>
    <t>Высокопрочный ровнитель для пола. Выравнивание бетонных полов слоем от 0 до 30 мм, создания уклонов. Для внутренних и наружных работ. Прочность на сжатие - 30 МПа. Укладка покрытия через 2 часа.</t>
  </si>
  <si>
    <t>БЫТОВЫЕ НАЛИВНЫЕ ПОЛЫ</t>
  </si>
  <si>
    <t>вебер.ветонит фаст левел 20кг</t>
  </si>
  <si>
    <t>Быстротвердеющий наливной пол. Для выравнивания оснований слоем 3-60 мм. Для жилых и общественных помещений с умеренными нагрузками. Для системы «Теплый Пол». Ручное и механизированное нанесение.</t>
  </si>
  <si>
    <t>вебер.ветонит 4350 25кг</t>
  </si>
  <si>
    <t>Самовыравнивающийся наливной пол, армированный волокном, для выравнивания пола слоем от 10 до 50 мм. Для устройства любых видов стяжек: контактных, на разделительном слое, "плавающих" на тепло- и звукоизоляционном слое. Для системы "Теплый Пол". Ручное и механизированное нанесение.</t>
  </si>
  <si>
    <t>вебер.ветонит 4100 25кг</t>
  </si>
  <si>
    <t>Самовыравнивающийся наливной пол для выравнивания пола слоем от 2 до 30 мм. Основа под любые, даже тонкие напольные покрытия. Для жилых, общественных и офисных помещений. Для системы "Теплый Пол". Ручное и механизированное нанесение.</t>
  </si>
  <si>
    <t>вебер.ветонит 3000 20кг</t>
  </si>
  <si>
    <t>Суперфинишный наливной пол. Для выравнивания оснований слоем 0-5 мм. Под любые напольные покрытия. Зеркально гладкий, прочный, экономичный.</t>
  </si>
  <si>
    <t>вебер.ветонит 4310 25кг</t>
  </si>
  <si>
    <t>Наливной пол для деревянных оснований, армированный волокном, для выравнивания пола слоем от 2 до 30 мм. Для устройства любых видов стяжек: контактных, на разделительном слое, "плавающих" на тепло- и звукоизоляционном слое. Для системы "Теплый Пол". Ручное и механизированное нанесение.</t>
  </si>
  <si>
    <t>ПРОМЫШЛЕННЫЕ НАЛИВНЫЕ ПОЛЫ</t>
  </si>
  <si>
    <t>вебер.флор ШБ Плас 25кг</t>
  </si>
  <si>
    <t>Упрочнитель бетонных полов на основе корундового заполнителя. Для упрочнения поверхности свежеуложенных (новых) бетонных полов.</t>
  </si>
  <si>
    <t>вебер.ветонит 4601 25кг</t>
  </si>
  <si>
    <t>Базовый промышленный наливной пол для выравнивания пола слоем от 5 до 50 мм и создания основы под цементно-полимерные или полимерные покрытия. Для помещений с умеренной и значительной механической нагрузкой. Механизированное нанесение. Усилен волокном. Прочность на сжатие - 28 МПа. Укладка покрытия через 1-3 суток.</t>
  </si>
  <si>
    <t>вебер.ветонит 4655 ДюроФлоу 25кг</t>
  </si>
  <si>
    <t>Высокопрочный промышленный наливной пол для выравнивания пола слоем от 5 до 20 мм и создания финишного покрытия. Для объектов с умеренной и значительной механической нагрузкой. Механизированное нанесение. Прочность на сжатие - 40 МПа. Полная нагрузка через 7 суток.</t>
  </si>
  <si>
    <t>вебер.флор 4610 25кг</t>
  </si>
  <si>
    <t>Износостойкий промышленный наливной пол для выравнивания пола слоем от 4 до 15 мм и создания финишного покрытия. Для объектов со средней и высокой механической нагрузкой. Механизированное нанесение. Прочность на сжатие - 40 МПа. Полная нагрузка через 7 суток.</t>
  </si>
  <si>
    <t>вебер.флор 4630 25кг</t>
  </si>
  <si>
    <t>Износостойкий промышленный наливной пол для выравнивания пола слоем от 5 до 15 мм и создания финишного покрытия. Для объектов со значительной механической нагрузкой. Механизированное нанесение. Прочность на сжатие - 35 МПа. Полная нагрузка через 7 суток.</t>
  </si>
  <si>
    <t>вебер.ветонит 4650 G05 Белый 20кг</t>
  </si>
  <si>
    <t>Цветной наливной пол для создания цветного декоративного покрытия. Механизированное нанесение. Толщина слоя - 5-15 мм. Прочность на сжатие - 35 МПа. Полная нагрузка через 7 суток.</t>
  </si>
  <si>
    <t>вебер.ветонит 4650 G10 натур-белый 20кг</t>
  </si>
  <si>
    <t>светло-бежевый</t>
  </si>
  <si>
    <t>вебер.ветонит 4650 G20 светло-серый 20кг</t>
  </si>
  <si>
    <t>светло-серый</t>
  </si>
  <si>
    <t>вебер.ветонит 4650 G40 серый 20кг</t>
  </si>
  <si>
    <t>вебер.ветонит 4650 G60 темно-серый 20кг</t>
  </si>
  <si>
    <t>темно-серый</t>
  </si>
  <si>
    <t>вебер.ветонит 4650 G80 черный 20кг</t>
  </si>
  <si>
    <t>антрацитовый</t>
  </si>
  <si>
    <t>вебер.ветонит 4650 F10 желтый 20кг</t>
  </si>
  <si>
    <t>желтый</t>
  </si>
  <si>
    <t>вебер.ветонит 4650 F20 бежевый 20кг</t>
  </si>
  <si>
    <t>бежевый</t>
  </si>
  <si>
    <t>вебер.ветонит 4650 F30 синий 20кг</t>
  </si>
  <si>
    <t>синий</t>
  </si>
  <si>
    <t>вебер.ветонит 4650 F40 терракотовый 20кг</t>
  </si>
  <si>
    <t>терракотовый</t>
  </si>
  <si>
    <t>ПОЛИМЕРНЫЕ ПОЛЫ</t>
  </si>
  <si>
    <t>вебер.флор 4710 30кг</t>
  </si>
  <si>
    <t>Двухкомпонентный грунт на основе эпоксидной смолы</t>
  </si>
  <si>
    <t>бесцветный</t>
  </si>
  <si>
    <t>вебер.флор 4736</t>
  </si>
  <si>
    <t>Двухкомпонентная эпоксидная краска</t>
  </si>
  <si>
    <t>цветная</t>
  </si>
  <si>
    <t>вебер.флор 4740</t>
  </si>
  <si>
    <t>Двухкомпонентный пигментированный эпоксидный пол</t>
  </si>
  <si>
    <t>цветной</t>
  </si>
  <si>
    <t>вебер.флор 4753</t>
  </si>
  <si>
    <t>Двухкомпонентный пигментированный полиуретановый пол</t>
  </si>
  <si>
    <t>ГРУНТОВКИ И ПРОПИТКИ ДЛЯ ПОЛОВ</t>
  </si>
  <si>
    <t>вебер.прим мульти 5л</t>
  </si>
  <si>
    <t>Грунтовка укрепляющая для внутренних и наружных работ</t>
  </si>
  <si>
    <t>вебер.прим мульти 10л</t>
  </si>
  <si>
    <t>вебер.ветонит МД-16 10л</t>
  </si>
  <si>
    <t>Грунтовка-концентрат для обработки полов и стен перед нанесением ровнителей для пола, штукатурок и шпаклевок</t>
  </si>
  <si>
    <t>вебер.тек РА (Харц РА Протект) 18кг</t>
  </si>
  <si>
    <t>Защитная пропитка на акриловой основе для обработки бетонных полов, в т.ч. с упрочненным верхним слоем из weber.floor HB Plus</t>
  </si>
  <si>
    <t>20 л (18 кг)</t>
  </si>
  <si>
    <t>вебер.флор 4720</t>
  </si>
  <si>
    <t>Защитная пропитка для пола</t>
  </si>
  <si>
    <t>бесцветная</t>
  </si>
  <si>
    <t>вебер.флор 4725</t>
  </si>
  <si>
    <t>Двухкомпонентная защитная эпоксидная пропитка для пола</t>
  </si>
  <si>
    <t>КОМПЛЕКТУЮЩИЕ МАТЕРИАЛЫ ДЛЯ ПОЛОВ</t>
  </si>
  <si>
    <t>вебер.флор левел маркер (50шт)</t>
  </si>
  <si>
    <t>Реперные пластиковые маячки для заливки наливных полов</t>
  </si>
  <si>
    <t>1 пакет (50 шт.)</t>
  </si>
  <si>
    <t>стеклосетка R108 А101 50м</t>
  </si>
  <si>
    <t>Щелочестойкая стекловолоконная сетка для армирования стяжек.</t>
  </si>
  <si>
    <t>рулон, 50 м², 7 кг</t>
  </si>
  <si>
    <t>вебер.флор 115 (крепикс 115)</t>
  </si>
  <si>
    <t>Щелочестойкая армирующая стеклосетка для создания плавающих стяжек в системах наливных полов Weber (weber.vetonit 4350, weber.vetonit strong и т.д.);</t>
  </si>
  <si>
    <t>-</t>
  </si>
  <si>
    <t>50 м2</t>
  </si>
  <si>
    <t>вебер.флор 145 (крепикс 145)</t>
  </si>
  <si>
    <t>Усиленная щелочестойкая армирующая стеклосетка для создания плавающих стяжек в системах наливных полов и ровнителей Weber (weber.vetonit 4350,  weber.vetonit strong, weber.vetonit 6000 и т.д.);</t>
  </si>
  <si>
    <t>4960 Демпферная лента</t>
  </si>
  <si>
    <t>Демпферная лента с самоклеющейся стороной (длина - 50 м, ширина - 100 мм)</t>
  </si>
  <si>
    <t>голубая</t>
  </si>
  <si>
    <t>рулон, 50 м</t>
  </si>
  <si>
    <t>вебер.флор 4955 дБ-мат</t>
  </si>
  <si>
    <t>Звукоизолирующая подложка под стяжку. Эффективное снижение ударного шума при толщине слоя подложки 2,5 мм.</t>
  </si>
  <si>
    <t>рулон, 30 м², 12 кг</t>
  </si>
  <si>
    <t>ШПАКЛЕВКИ ДЛЯ СТЕН И ПОТОЛКОВ</t>
  </si>
  <si>
    <t>вебер.ветонит ВХ 5кг</t>
  </si>
  <si>
    <t>Шпаклевка цементная белая. Для внешних и внутренних работ. Толщина слоя 1-4 мм. Размер зерна до 0.3 мм</t>
  </si>
  <si>
    <t>вебер.ветонит ВХ 20кг</t>
  </si>
  <si>
    <t>вебер.ветонит ВХ серый 20кг</t>
  </si>
  <si>
    <t>Шпаклевка цементная серая. Для внешних и внутренних работ. Толщина слоя 1-4 мм. Размер зерна до 0.3 мм</t>
  </si>
  <si>
    <t>вебер.ветонит КР 5кг</t>
  </si>
  <si>
    <t>Шпаклевка финишная органическая белая. Для сухих помещений. Толщина слоя 1-4 мм. Размер зерна до 0.3 мм</t>
  </si>
  <si>
    <t>вебер.ветонит КР 20кг</t>
  </si>
  <si>
    <t>вебер.ветонит КР 25кг</t>
  </si>
  <si>
    <t>вебер.ветонит ЛР+ 5кг</t>
  </si>
  <si>
    <t>Шпаклевка финишная полимерная белая. Для сухих помещений. Толщина слоя 1-5 мм. Размер зерна до 0.3 мм</t>
  </si>
  <si>
    <t>вебер.ветонит ЛР+ 25кг</t>
  </si>
  <si>
    <t>вебер.ветонит ЛР Паста 5кг</t>
  </si>
  <si>
    <t>Шпаклевка готовая суперфинишная полимерная белая. Для сухих помещений. Толщина слоя 0.2-3мм. Размер зерна до 0.06 мм.</t>
  </si>
  <si>
    <t>вебер.ветонит ЛР Паста 20кг</t>
  </si>
  <si>
    <t>вебер.ветонит ЛР Файн 25кг</t>
  </si>
  <si>
    <t>Шпаклевка суперфинишная полимерная белая. Для сухих помещений. Толщина слоя от 0 до 3 мм. Размер зерна до 0.2 мм</t>
  </si>
  <si>
    <t>вебер.ветонит Джей Эс 5кг</t>
  </si>
  <si>
    <t>Шпаклевка финишная полимерная для выравнивания старых оснований и заделки швов ГКЛ. Толщина слоя 1-2 мм. Размер зерна до 0.3 мм</t>
  </si>
  <si>
    <t>вебер.ветонит Джей Эс 20 кг</t>
  </si>
  <si>
    <t>ШТУКАТУРКИ ДЛЯ СТЕН И ПОТОЛКОВ</t>
  </si>
  <si>
    <t>вебер.ветонит ТТ40  25кг</t>
  </si>
  <si>
    <t>Штукатурка цементная универсальная. Для внешних и внутренних работ. Толщина слоя 5-40 мм</t>
  </si>
  <si>
    <t>вебер.ветонит профи гипс 30кг</t>
  </si>
  <si>
    <t>Штукатурка гипсовая белая суперпластичная. Для внутренних работ. Толщина слоя 5-50 мм.</t>
  </si>
  <si>
    <t>вебер.ветонит ТТ 25кг</t>
  </si>
  <si>
    <t>Штукатурка цементная. Для внешних и внутренних работ. Толщина слоя 2-10 мм.</t>
  </si>
  <si>
    <t>ФАСАДНЫЕ ШПАКЛЕВКИ</t>
  </si>
  <si>
    <t>вебер.ветонит 414 унирендер 25кг</t>
  </si>
  <si>
    <t>Штукатурка цементно-известковая фасадная усиленная микроволокном, применяется при новом строительстве и реконструкции, СФТК WEBER.THERM MONOROC толщина слоя 5-30 мм</t>
  </si>
  <si>
    <t>вебер.мин короед 20кг</t>
  </si>
  <si>
    <t>Декоративная минеральная штукатурка для отделки стен внутри и снаружи помещений, фасадов зданий, цвет белый.</t>
  </si>
  <si>
    <t>вебер.штук цемент 25кг</t>
  </si>
  <si>
    <t>Штукатурка цементная фасадная, толщина нанесения от 5 до 30 мм</t>
  </si>
  <si>
    <t>вебер.штук цемент Винтер 25кг</t>
  </si>
  <si>
    <t>Штукатурка цементная фасадная, толщина нанесения от 5 до 30 мм, для работ при температуре до минус 10 0С</t>
  </si>
  <si>
    <t>вебер.ренд фасад серый 20кг</t>
  </si>
  <si>
    <t>Шпаклевка фасадная цементная , толщина нанесения от 1 до 4 мм</t>
  </si>
  <si>
    <t>ГРУНТОВКИ</t>
  </si>
  <si>
    <t>вебер.прим контакт 5кг</t>
  </si>
  <si>
    <t>Грунтовка сцепляющая с кварцевым песком для плоховпитывающих оснований для внутренних работ.</t>
  </si>
  <si>
    <t>розовый</t>
  </si>
  <si>
    <t>вебер.прим контакт 20кг</t>
  </si>
  <si>
    <t>вебер.прим уни 25кг</t>
  </si>
  <si>
    <t>Грунтовка под декоративные тонкослойные штукатурки, расход 0.2 кг/м2</t>
  </si>
  <si>
    <t>вебер.тек 901 5л</t>
  </si>
  <si>
    <t>Битумная эмульсия, для грунтования поверхностей и создания защитных покрытий</t>
  </si>
  <si>
    <t>черный</t>
  </si>
  <si>
    <t>канистра, 5л</t>
  </si>
  <si>
    <t>ГИДРОИЗОЛЯЦИЯ</t>
  </si>
  <si>
    <t>вебер.тек 822 розовый 24кг</t>
  </si>
  <si>
    <t>Полимерная мастика для изоляции мокрых помещений, балконов и террас</t>
  </si>
  <si>
    <t>ведро, 24 кг</t>
  </si>
  <si>
    <t>вебер.тек 822 розовый 8кг</t>
  </si>
  <si>
    <t>ведро, 8 кг</t>
  </si>
  <si>
    <t>вебер.тек 822 розовый 4кг</t>
  </si>
  <si>
    <t>ведро, 4 кг</t>
  </si>
  <si>
    <t>вебер.тек 822 серый 24кг</t>
  </si>
  <si>
    <t>вебер.тек 822 серый 8кг</t>
  </si>
  <si>
    <t>1013894  </t>
  </si>
  <si>
    <t>вебер.тек 822 серый 4кг</t>
  </si>
  <si>
    <t>вебер.тек 930 25кг</t>
  </si>
  <si>
    <t>Цементный раствор для изоляции подвалов, цоколей, резервуаров, в т.ч. питьевых</t>
  </si>
  <si>
    <t>мешок, 25 кг</t>
  </si>
  <si>
    <t>вебер.тек 933 25кг</t>
  </si>
  <si>
    <t>Цементный быстросхватывающийся водонепроницаемый раствор для подготовки изолируемых поверхностей</t>
  </si>
  <si>
    <t>вебер.тек 935 10кг</t>
  </si>
  <si>
    <t>Раствор для быстрой остановки течей (гидропломба)</t>
  </si>
  <si>
    <t>ведро 10 кг</t>
  </si>
  <si>
    <t>вебер.тек 824 20кг</t>
  </si>
  <si>
    <t>Цементный эластичный 1-комп раствор для изоляции подвалов, цоколей, бассейнов</t>
  </si>
  <si>
    <t>мешок, 20 кг</t>
  </si>
  <si>
    <t>вебер.тек 828 ДБ 75 10м</t>
  </si>
  <si>
    <t>Высокоэластичная лента из эластомера для изоляции швов и примыканий</t>
  </si>
  <si>
    <t>рулон, 10м</t>
  </si>
  <si>
    <t>вебер.тек 828 ДБ 75 50м</t>
  </si>
  <si>
    <t>рулон, 50м</t>
  </si>
  <si>
    <t>вебер.тек Суперфлекс 10 30л</t>
  </si>
  <si>
    <t>Высокоэластичное 2-комп. битумно-полимерное покрытие для изоляции подземных частей зданий</t>
  </si>
  <si>
    <t>ведро, 30л</t>
  </si>
  <si>
    <t>вебер.тек 915 30л</t>
  </si>
  <si>
    <t>Высокоэластичное 1-комп. битумно-полимерное покрытие для изоляции подземных частей зданий</t>
  </si>
  <si>
    <t>вебер.тек 915 паудер 2 кг</t>
  </si>
  <si>
    <t>Дополнительный компонент для ускорения связывания покрытия вебер.тек 915</t>
  </si>
  <si>
    <t>вебер.тек 774 2.5л</t>
  </si>
  <si>
    <t>Гидрофобизирующая пропитка (концентрат) для защиты фасадов и других минеральных поверхностей от влаги</t>
  </si>
  <si>
    <t>б/ц</t>
  </si>
  <si>
    <t>канистра 2.5 л.</t>
  </si>
  <si>
    <t>МАТЕРИАЛЫ ДЛЯ УСТРОЙСТВА И РЕМОНТА КРОВЕЛЬ</t>
  </si>
  <si>
    <t>вебер.тек 911 6кг</t>
  </si>
  <si>
    <t>Масса на битумной основе для ремонта старых рулонных и металлических кровель</t>
  </si>
  <si>
    <t>ведро, 6л</t>
  </si>
  <si>
    <t>вебер.тек 905 10л</t>
  </si>
  <si>
    <t>Битумная мастика для зоздания защитных покрытий на старых рулонных кровлях и бетонных основаниях</t>
  </si>
  <si>
    <t>ведро, 10кг</t>
  </si>
  <si>
    <t>СПЕЦ. СМЕСИ</t>
  </si>
  <si>
    <t>вебер.ветонит С06 25кг</t>
  </si>
  <si>
    <t>Универсальный цементный раствор для ремонта бетонных поверхностей стен, полов, потолков, толщина слоя 2-10 мм.</t>
  </si>
  <si>
    <t>вебер.ветонит С 30 1000кг</t>
  </si>
  <si>
    <t>Цементный раствор для выполнения заливок, прочность 30 Мпа, толщина слоя 10-50 мм.</t>
  </si>
  <si>
    <t>вебер.ветонит С 30, 25кг</t>
  </si>
  <si>
    <t>вебер.ветонит С 100 1000кг</t>
  </si>
  <si>
    <t>Цементный раствор для выполнения заливок, прочность 25 Мпа, толщина слоя от 30 мм.</t>
  </si>
  <si>
    <t>вебер.ветонит С 100, 25кг</t>
  </si>
  <si>
    <t>вебер.ветонит Джей Би 1000/3 1000кг</t>
  </si>
  <si>
    <t>Безусадочный раствор, прочность 90 Мпа, фракция 0-4 мм., рекомендованная толщина 10-50 мм.</t>
  </si>
  <si>
    <t>вебер.ветонит Джей Би 1000/3 25 кг</t>
  </si>
  <si>
    <t>вебер.ветонит Джей Би 600/3 1000кг</t>
  </si>
  <si>
    <t>Безусадочный раствор, прочность 70 Мпа, фракция 0-4 мм., рекомендованная толщина 10-50 мм.</t>
  </si>
  <si>
    <t>вебер.ветонит Джей Би 600/3 25 кг</t>
  </si>
  <si>
    <t>вебер.ветонит Джей Би 600/10 1000кг</t>
  </si>
  <si>
    <t>Безусадочный раствор, прочность 60 Мпа, фракция 0-10 мм., рекомендованная толщина 30-200 мм.</t>
  </si>
  <si>
    <t>вебер.ветонит Джей Би 600/10 25 кг</t>
  </si>
  <si>
    <t>вебер.ветонит Джей Би 600/5 П 1000кг</t>
  </si>
  <si>
    <t>Безусадочный раствор для работ при t. до -15°C прочность 60 Мпа, фракция 0-5 мм., рекомендованная толщина 15-100 мм.</t>
  </si>
  <si>
    <t>вебер.ветонит Джей Би 600/5 П 25 кг</t>
  </si>
  <si>
    <t>вебер.ветонит ПСЛ 1000кг</t>
  </si>
  <si>
    <t>Бетон для заделки межпанельных швов</t>
  </si>
  <si>
    <t>вебер.ветонит ПСЛ 25кг</t>
  </si>
  <si>
    <t>Бетон для заделки межпанельных  швов, прочность 40 МПа</t>
  </si>
  <si>
    <t>вебер.ветонит ПСЛ П кг</t>
  </si>
  <si>
    <t>Бетон для заделки межпанельных швов в зимнее время при температуре до минус 15°С, прочность 40 МПа</t>
  </si>
  <si>
    <t>вебер.ветонит ПСЛ винтер 25кг</t>
  </si>
  <si>
    <t>Бетон для заделки межпанельных  швов в зимнее время при температуре до минус 15°С, прочность 40 МПа</t>
  </si>
  <si>
    <t>вебер.ветонит С30 П 25кг</t>
  </si>
  <si>
    <t>Цементный раствор для выполнения заливок при t. до -15°C, прочность 30 Мпа, толщина слоя 10-50 мм.</t>
  </si>
  <si>
    <t>вебер.ветонит РЕП 05 Бетохефт 5 кг</t>
  </si>
  <si>
    <t>Модифицированный полимерами, цементный раствор для обработки арматуры в системе ремонта бетонных конструкций</t>
  </si>
  <si>
    <t>вебер.ветонит РЕП 45, 25 кг</t>
  </si>
  <si>
    <t>Модифицированный полимерами, цементный раствор для ремонта бетонных конструкций, прочность 45 Мпа.</t>
  </si>
  <si>
    <t>вебер.ветонит РЛ 45, 25 кг</t>
  </si>
  <si>
    <t>Напыляемый бетон, прочность 50 Мпа.</t>
  </si>
  <si>
    <t>вебер.ветонит РЛ 45 1000 кг</t>
  </si>
  <si>
    <t>вебер.ветонит РЕП 970  25кг</t>
  </si>
  <si>
    <t>Модифицированная полимерами, цементная шпаклевка для выравнивания бетонных поверхностей, фракция 0.6 мм. слой 2-4 мм.</t>
  </si>
  <si>
    <t>вебер.ветонит РЕП 975 25кг</t>
  </si>
  <si>
    <t>Модифицированная полимерами, цементная шпаклевка для выравнивания бетонных поверхностей, фракция 1.2 мм. слой 3-10 мм.</t>
  </si>
  <si>
    <t>вебер.ветонит СБ 45, 25кг</t>
  </si>
  <si>
    <t>Цементный раствор для ремонта бетонных конструкций, фракция 8 мм., прочность 50 Мпа.</t>
  </si>
  <si>
    <t>АРМИРОВОЧНО-КЛЕЕВЫЕ СМЕСИ</t>
  </si>
  <si>
    <t>ФАСАДНЫЕ ШТУКАТУРКИ И ШПАКЛЕВКИ</t>
  </si>
  <si>
    <t>ГРУНТОВКА ПОД ДЕКОРАТИВНЫЕ ШТУКАТУРКИ</t>
  </si>
  <si>
    <t>КЛЕИ ДЛЯ ФАСАДНОЙ ОБЛИЦОВКИ</t>
  </si>
  <si>
    <t>ДЕКОРАТИВНАЯ МИНЕРАЛЬНАЯ ШТУКАТУРКА</t>
  </si>
  <si>
    <t>вебер.мин 1.5 мм "шуба" ПО 25кг</t>
  </si>
  <si>
    <t>Декоративная минеральная штукатурка для отделки стен внутри и снаружи помещений, фасадов зданий,  расход - 2.0-2.2 кг/м2</t>
  </si>
  <si>
    <t>вебер.мин зима 1.5 мм "шуба" 25кг</t>
  </si>
  <si>
    <t>Декоративная минеральная штукатурка для отделки стен внутри и снаружи помещений, фасадов зданий, расход - 2.0-2.2 кг/м2. для работ при температуре до минус10 0С</t>
  </si>
  <si>
    <t>вебер.мин 2.0 мм "короед" ПО 25кг</t>
  </si>
  <si>
    <t>Декоративная минеральная штукатурка для отделки стен внутри и снаружи помещений, фасадов зданий, расход 2.4-2.6 кг/м2</t>
  </si>
  <si>
    <t>вебер.мин зима 2мм "короед" 25кг</t>
  </si>
  <si>
    <t>Декоративная минеральная штукатурка для отделки стен внутри и снаружи помещений, фасадов зданий, расход 2.4-2.6 кг/м2.для работ при температуре до минус10 0С</t>
  </si>
  <si>
    <t>вебер.мин 2.0 мм "шуба" ПО 25кг</t>
  </si>
  <si>
    <t>Декоративная минеральная штукатурка для отделки стен внутри и снаружи помещений, фасадов зданий, расход 3.0-3.2 кг/м2</t>
  </si>
  <si>
    <t>вебер.мин зима 2мм "шуба" 25кг</t>
  </si>
  <si>
    <t>Декоративная минеральная штукатурка для отделки стен внутри и снаружи помещений, фасадов зданий, расход 3.0-3.2 кг/м2.для работ при температуре до минус10 0С</t>
  </si>
  <si>
    <t>ДЕКОРАТИВНАЯ АКРИЛОВАЯ ШТУКАТУРКА</t>
  </si>
  <si>
    <t>вебер.пас акрилат 1.0 мм шуба 100А 25кг</t>
  </si>
  <si>
    <t xml:space="preserve">Декоративная акриловая штукатурка для внутренних и наружных работ, расход 2.4-2.6 кг/м2 </t>
  </si>
  <si>
    <t>белая база/ колеруется</t>
  </si>
  <si>
    <t>вебер.пас акрилат 1.5 мм шуба 100А 25кг</t>
  </si>
  <si>
    <t>Декоративная акриловая штукатурка для внутренних и наружных работ, расход 2.4-2.6 кг/м2</t>
  </si>
  <si>
    <t>вебер.пас акрилат 2.0 мм шуба 100А 25кг</t>
  </si>
  <si>
    <t>Декоративная акриловая штукатурка для внутренних и наружных работ, расход 2.9-3.1 кг/м2</t>
  </si>
  <si>
    <t>вебер.пас акрилат 1.5мм короед 100А 25кг</t>
  </si>
  <si>
    <t>вебер.пас акрилат 2.0мм короед 100А 25кг</t>
  </si>
  <si>
    <t>Декоративная акриловая штукатурка для внутренних и наружных работ, расход 2.6-2.8 кг/м2</t>
  </si>
  <si>
    <t>вебер.пас акрилат 3.0мм короед 100А 25кг</t>
  </si>
  <si>
    <t>Декоративная акриловая штукатурка для внутренних и наружных работ, расход 3.4-3.6 кг/м2</t>
  </si>
  <si>
    <t>ДЕКОРАТИВНАЯ СИЛИКАТНО-СИЛИКОНОВАЯ ШТУКАТУРКА</t>
  </si>
  <si>
    <t>вебер.пас моделфино 0.5мм "шуба" 25кг</t>
  </si>
  <si>
    <t>Декоративная силикатно-силиконовая штукатурка для внутренних и наружных работ, расход 1.6 кг/м2</t>
  </si>
  <si>
    <t>вебер.пас эстраклин 1.0 мм  100А 25кг</t>
  </si>
  <si>
    <t>Декоративная силикатно-силиконовая штукатурка для внутренних и наружных работ,  расход 2.0 кг/м2</t>
  </si>
  <si>
    <t>вебер.пас эстраклин 1.5мм шуба 100А 25кг</t>
  </si>
  <si>
    <t>Декоративная силикатно-силиконовая штукатурка для внутренних и наружных работ, расход 2.4-2.6 кг/м2</t>
  </si>
  <si>
    <t>вебер.пас экстраклин 2мм шуба 100А 25кг</t>
  </si>
  <si>
    <t>Декоративная силикатно-силиконовая штукатурка для внутренних и наружных работ, расход 2.9-3.1 кг/м2</t>
  </si>
  <si>
    <t>вебер.пас эстраклин 1.5мм короед 100А 25</t>
  </si>
  <si>
    <t>Декоративная силикатно-силиконовая штукатурка для внутренних и наружных работ, расход 2.2-2.4 кг/м2</t>
  </si>
  <si>
    <t>вебер.пас эстраклин 2мм короед 100А 25кг</t>
  </si>
  <si>
    <t>Декоративная силикатно-силиконовая штукатурка для внутренних и наружных работ, расход 2.6-2.8 кг/м2</t>
  </si>
  <si>
    <t>ДЕКОРАТИВНАЯ СИЛИКОНОВАЯ ШТУКАТУРКА</t>
  </si>
  <si>
    <t>вебер.пас силикон 1.5 мм "шуба" 100А 25</t>
  </si>
  <si>
    <t>Декоративная  силиконовая штукатурка для внутренних и наружных работ, расход 2.4-2.6 кг/м2</t>
  </si>
  <si>
    <t>вебер.пас силикон 2 мм "шуба" 100А 25кг</t>
  </si>
  <si>
    <t>Декоративная силиконовая штукатурка для внутренних и наружных работ, расход 2.9-3.1 кг/м2</t>
  </si>
  <si>
    <t>вебер.пас силикон 1.5мм "короед" 100А 25</t>
  </si>
  <si>
    <t>Декоративная силиконовая штукатурка для внутренних и наружных работ, расход 2.2-2.4 кг/м2</t>
  </si>
  <si>
    <t>вебер.пас силикон 2мм "короед" 100А 25кг</t>
  </si>
  <si>
    <t>Декоративная силиконовая штукатурка для внутренних и наружных работ, расход 2.6-2.8 кг/м2</t>
  </si>
  <si>
    <t>ДЕКОРАТИВНАЯ МИНЕРАЛЬНО-ОРГАНИЧЕСКАЯ ШТУКАТУРКА</t>
  </si>
  <si>
    <t>вебер.пас топдрай, 1.5 мм "Шуба" 25кг</t>
  </si>
  <si>
    <t>Декоративная минерально-органическая штукатурка для внутренних и наружных работ, не содержит биоциодов, расход 2.4-2.6 кг/м2</t>
  </si>
  <si>
    <t>вебер.пас топдрай, 2.0 мм "Шуба" 25кг</t>
  </si>
  <si>
    <t>Декоративная минерально-органическая штукатурка для внутренних и наружных работ, не содержит биоциодов,расход 2.9-3.1 кг/м2</t>
  </si>
  <si>
    <t>вебер.пас топдрай, 3.0 мм "Шуба" 25кг</t>
  </si>
  <si>
    <t>Декоративная минерально-органическая штукатурка для внутренних и наружных работ, не содержит биоциодов, расход 4.5-4.7 кг/м2</t>
  </si>
  <si>
    <t>вебер.пас топдрай, 2.0 мм "Короед" 25кг</t>
  </si>
  <si>
    <t>Декоративная минерально-органическая штукатурка для внутренних и наружных работ, не содержит биоциодов, расход 2.6-2.8 кг/м2</t>
  </si>
  <si>
    <t>вебер.пас топдрай, 3.0 мм "Короед" 25кг</t>
  </si>
  <si>
    <t>Декоративная минерально-органическая штукатурка для внутренних и наружных работ, не содержит биоциодов, расход 4.0-4.2 кг/м2</t>
  </si>
  <si>
    <t>ДЕКОРАТИВНАЯ МОЗАИЧНАЯ ШТУКАТУРКА</t>
  </si>
  <si>
    <t>вебер.пас мармолит K1, 25кг</t>
  </si>
  <si>
    <t>Декоративная мозаичная штукатурка для наружных и внутренних работ, расход 4.5-5.0 кг/м2</t>
  </si>
  <si>
    <t>см. каталог</t>
  </si>
  <si>
    <t>вебер.пас мармолит K2, 25кг</t>
  </si>
  <si>
    <t>вебер.пас мармолит K3, 25кг</t>
  </si>
  <si>
    <t>вебер.пас мармолит K4, 25кг</t>
  </si>
  <si>
    <t>вебер.пас мармолит K5, 25кг</t>
  </si>
  <si>
    <t>вебер.пас мармолит K6, 25кг</t>
  </si>
  <si>
    <t>вебер.пас мармолит K7, 25кг</t>
  </si>
  <si>
    <t>вебер.пас мармолит K8, 25кг</t>
  </si>
  <si>
    <t>вебер.пас мармолит K9, 25кг</t>
  </si>
  <si>
    <t>вебер.пас мармолит K10, 25кг</t>
  </si>
  <si>
    <t>вебер.пас мармолит K11, 25кг</t>
  </si>
  <si>
    <t>вебер.пас мармолит K12, 25кг</t>
  </si>
  <si>
    <t>вебер.пас мармолит K13 C, 25кг</t>
  </si>
  <si>
    <t>Декоративная мозаичная штукатурка для  внутренних работ, расход 4.5-5.0 кг/м2</t>
  </si>
  <si>
    <t>вебер.пас мармолит K14 C, 25кг</t>
  </si>
  <si>
    <t>вебер.пас мармолит K15 C, 25кг</t>
  </si>
  <si>
    <t>Декоративная мозаичная штукатурка для внутренних работ, расход 4.5-5.0 кг/м2</t>
  </si>
  <si>
    <t>вебер.пас мармолит K16 C, 25кг</t>
  </si>
  <si>
    <t>вебер.пас мармолит K17, 25кг</t>
  </si>
  <si>
    <t>вебер.пас мармолит K18, 25кг</t>
  </si>
  <si>
    <t>вебер.пас мармолит K19, 25кг</t>
  </si>
  <si>
    <t>вебер.пас мармолит K20, 25кг</t>
  </si>
  <si>
    <t>вебер.пас мармолит K21, 25кг</t>
  </si>
  <si>
    <t>вебер.пас мармолит K22, 25кг</t>
  </si>
  <si>
    <t>вебер.пас мармолит K23, 25кг</t>
  </si>
  <si>
    <t>вебер.пас мармолит K24, 25кг</t>
  </si>
  <si>
    <t>вебер.пас мармолит K25 нуар, 25кг</t>
  </si>
  <si>
    <t>КРАСКИ И ГРУНТОВКИ ДЛЯ ФАСАДОВ</t>
  </si>
  <si>
    <t>вебер.тон акрилат 100 А 25кг</t>
  </si>
  <si>
    <t>Фасадная акриловая краска для окраски минеральных поверхнностей и акриловых штукатурок. Расход не менее 0.4 кг/м2 в два слоя.</t>
  </si>
  <si>
    <t>вебер.тон силикат 100А  25кг</t>
  </si>
  <si>
    <t>Фасадная силикатная краска для окраски минеральных поверхнностей и штукатурок. Расход не менее 0.4 кг/м2 в два слоя.</t>
  </si>
  <si>
    <t>вебер.тон микро В 100А 25кг</t>
  </si>
  <si>
    <t>Фасадная силиконовая краска для окраски минеральных поверхнностей и штукатурок. Расход не менее 0.4 кг/м2 в два слоя.</t>
  </si>
  <si>
    <t>вебер.прим Ин 5кг</t>
  </si>
  <si>
    <t>Грунтовка-концентрат для подготовки поверхностей перед окраской фасадными красками. Расход 0.03 кг/м2</t>
  </si>
  <si>
    <t>белая</t>
  </si>
  <si>
    <t>ФАСАДНЫЕ ЩЕЛОЧЕСТОЙКИЕ СЕТКИ</t>
  </si>
  <si>
    <t xml:space="preserve">Стеклосетка R131 А101 55м </t>
  </si>
  <si>
    <t>для фасадов</t>
  </si>
  <si>
    <t>55 м2</t>
  </si>
  <si>
    <t>фасадная щелочестойкая армирующая стеклосетка для создания базового штукатурного слоя в системах теплоизоляции Weber.therm, Weber.therm min, Weber.therm comfort</t>
  </si>
  <si>
    <t>фасадная щелочестойкая армирующая усиленная стеклосетка для создания базового штукатурного слоя в системах теплоизоляции с облицовкой клинкерной плиткой Weber.therm clinker</t>
  </si>
  <si>
    <t>фасадная щелочестойкая армирующая панцирная стеклосетка для создания антивандального базового штукатурного слоя в системах теплоизоляции Weber.therm, Weber.therm min, Weber.therm comfort</t>
  </si>
  <si>
    <t>ДЮБЕЛЯ ФАСАДНЫЕ ДЛЯ КРЕПЛЕНИЯ ТЕПЛОИЗОЛЯЦИИ В БЕТОН, ПОЛНОТЕЛЫЙ КИРПИЧ, ПУСТОТЕЛЫЙ МАТЕРИАЛ Т.М. EJOT, ЗОНА АКЕРОВКИ ДЛЯ ПЛОТНЫХ МАТЕРИАЛОВ 35 ММ, ДЛЯ ПЕНОБЕТОНА 55ММ, (ЦЕНА УПАКОВКА).</t>
  </si>
  <si>
    <t>ЦОКОЛЬНЫЙ ПРОФИЛЬ (ЦЕНА ЗА ШТ.)</t>
  </si>
  <si>
    <t xml:space="preserve">Профиль цокольный АЛ. 50 мм </t>
  </si>
  <si>
    <t>2.5 м</t>
  </si>
  <si>
    <t xml:space="preserve">Профиль цокольный AL 80 mm  </t>
  </si>
  <si>
    <t xml:space="preserve">Профиль цокольный АЛ. 100 мм </t>
  </si>
  <si>
    <t xml:space="preserve">Профиль цокольный АЛ. 120 мм </t>
  </si>
  <si>
    <t xml:space="preserve">Профиль цокольный АЛ. 150 мм </t>
  </si>
  <si>
    <t>ОКОННЫЙ ПРОФИЛЬ ПРИМЫКАНИЯ (ЦЕНА ЗА ШТ.)</t>
  </si>
  <si>
    <t xml:space="preserve">Профиль примыкания с сеткой 6мм </t>
  </si>
  <si>
    <t>2.4 м</t>
  </si>
  <si>
    <t xml:space="preserve">Профиль примыкания с сеткой 9мм </t>
  </si>
  <si>
    <t>УГЛОВОЙ ПРОФИЛЬ (ЦЕНА ЗА ШТ.)</t>
  </si>
  <si>
    <t xml:space="preserve">ПВХ уголок с стеклосеткой 10х15 </t>
  </si>
  <si>
    <t>УГЛОВОЙ ПРОФИЛЬ С КАПЕЛЬНИКОМ (ЦЕНА ЗА ШТ.)</t>
  </si>
  <si>
    <t>Профиль-капельник с сетк.открытый</t>
  </si>
  <si>
    <t>ПРОФИЛЬ РУСТОВОЧНЫЙ</t>
  </si>
  <si>
    <t xml:space="preserve">профиль рустовочный 2*3 см </t>
  </si>
  <si>
    <t xml:space="preserve">профиль рустовочный 2*5 см </t>
  </si>
  <si>
    <t>ПРОФИЛЬ ДЕФОРМАЦИОННЫЙ (ЦЕНА ЗА ШТ.)</t>
  </si>
  <si>
    <t>Профиль деформационный Е-формы</t>
  </si>
  <si>
    <t>Профиль деформационный V-формы</t>
  </si>
  <si>
    <t>ЭЛЕМЕНТЫ КРЕПЛЕНИЯ ЦОКОЛЬНОГО ПРОФИЛЯ (ЦЕНА ЗА УПАКОВКУ)</t>
  </si>
  <si>
    <t>Дюбель д/цокольных проф.8х60мм</t>
  </si>
  <si>
    <t>Соединитель цок.профил.30мм</t>
  </si>
  <si>
    <t>Компенсатор д/цокол.профил.3мм</t>
  </si>
  <si>
    <t>Компенсатор д/цокол.профил.5мм</t>
  </si>
  <si>
    <t>*Стоимость "Комплектующих к фасадам" рассчитана без учета стоимости доставки!</t>
  </si>
  <si>
    <t>19.</t>
  </si>
  <si>
    <t>Строительные и отделочные материалы Боларс</t>
  </si>
  <si>
    <t>Вспомогательные материалы</t>
  </si>
  <si>
    <t>Алебастр 5 кг</t>
  </si>
  <si>
    <t>Затирка для швов "Боларс" 2 кг</t>
  </si>
  <si>
    <t>Затирка для швов "Боларс" серая 5 кг</t>
  </si>
  <si>
    <t>Кладочная смесь 25 кг</t>
  </si>
  <si>
    <t>Побелка 5кг</t>
  </si>
  <si>
    <t>Противоморозная добавка 3,5 кг</t>
  </si>
  <si>
    <t>Смесь универсальная М150 25кг</t>
  </si>
  <si>
    <t>Смесь универсальная М150 50 кг</t>
  </si>
  <si>
    <t>Герметик</t>
  </si>
  <si>
    <t>Waterflex</t>
  </si>
  <si>
    <t>Герметик акриловый Waterflex 15 кг</t>
  </si>
  <si>
    <t>Герметик акриловый Waterflex 7 кг</t>
  </si>
  <si>
    <t>ГИДРОИЗОЛЯЦИЯ готовая к применению HydroFlex  1,2 кг</t>
  </si>
  <si>
    <t>ГИДРОИЗОЛЯЦИЯ готовая к применению HydroFlex  6 кг</t>
  </si>
  <si>
    <t>ГИДРОИЗОЛЯЦИЯ однокомпонентная 18 кг</t>
  </si>
  <si>
    <t xml:space="preserve">ГИДРОПЛОМБА 0,6 кг </t>
  </si>
  <si>
    <t>Грунт</t>
  </si>
  <si>
    <t>Грунт Антиплесень 1кг</t>
  </si>
  <si>
    <t>Грунт Антиплесень 5 кг</t>
  </si>
  <si>
    <t>Грунт БЕТОНОКОНТАКТ фр. 0,3-0,6  2,5 кг</t>
  </si>
  <si>
    <t>Грунт БЕТОНОКОНТАКТ фр. 0,3-0,6  5 кг</t>
  </si>
  <si>
    <t>Грунт БЕТОНОКОНТАКТ фр. 0,3-0,6 10 кг</t>
  </si>
  <si>
    <t>Грунт БЕТОНОКОНТАКТ фр. 0,3-0,6 30 кг</t>
  </si>
  <si>
    <t>Грунт глубокого проникновения  (зимняя транспортировка)  1 кг</t>
  </si>
  <si>
    <t>Грунт глубокого проникновения  (зимняя транспортировка)  3,5 кг</t>
  </si>
  <si>
    <t>Грунт глубокого проникновения  (зимняя транспортировка)  5 кг</t>
  </si>
  <si>
    <t>Грунт глубокого проникновения  (зимняя транспортировка) 10 кг</t>
  </si>
  <si>
    <t>Грунт глубокого проникновения  (зимняя транспортировка) 30 кг</t>
  </si>
  <si>
    <t>Грунт глубокого проникновения  1 кг</t>
  </si>
  <si>
    <t>Грунт глубокого проникновения  3,5 кг</t>
  </si>
  <si>
    <t>Грунт глубокого проникновения  5 кг</t>
  </si>
  <si>
    <t>Грунт глубокого проникновения 10 кг</t>
  </si>
  <si>
    <t>Грунт глубокого проникновения 30 кг</t>
  </si>
  <si>
    <t>Грунт ПИНГВИН 1 кг</t>
  </si>
  <si>
    <t>Грунт укрепляющий   1 кг</t>
  </si>
  <si>
    <t>Грунт укрепляющий   3,5 кг</t>
  </si>
  <si>
    <t>Грунт укрепляющий   5 кг</t>
  </si>
  <si>
    <t>Грунт укрепляющий  10 кг</t>
  </si>
  <si>
    <t>Грунт укрепляющий  30 кг</t>
  </si>
  <si>
    <t>Грунт укрепляющий  с антигрибковым эффектом  1 кг</t>
  </si>
  <si>
    <t>Грунт укрепляющий  с антигрибковым эффектом  5 кг</t>
  </si>
  <si>
    <t>Грунт универсальный  10 кг</t>
  </si>
  <si>
    <t>Грунт SIL- PRIMER QUARZ</t>
  </si>
  <si>
    <t>Грунт  SIL-PRIMER QUARZ (2100)  7 кг</t>
  </si>
  <si>
    <t>Грунт  SIL-PRIMER QUARZ (2100) 15 кг</t>
  </si>
  <si>
    <t>Грунт  SIL-PRIMER QUARZ (2100) 40 кг</t>
  </si>
  <si>
    <t>Грунт АCRYL-PRIMER</t>
  </si>
  <si>
    <t>Грунт АCRYL-PRIMER  (2100)  5 кг</t>
  </si>
  <si>
    <t>Грунт АCRYL-PRIMER  (2100) 10 кг</t>
  </si>
  <si>
    <t>Грунт  АCRYL-PRIMER (2100) 30 кг</t>
  </si>
  <si>
    <t>Грунт АCRYL-PRIMER QUARZ</t>
  </si>
  <si>
    <t>Грунт АCRYL-PRIMER QUARZ  (2100)  3 кг</t>
  </si>
  <si>
    <t>Грунт  АCRYL-PRIMER QUARZ (2100)  7 кг</t>
  </si>
  <si>
    <t>Грунт  АCRYL-PRIMER QUARZ (2100) 15 кг</t>
  </si>
  <si>
    <t>Грунт  АCRYL-PRIMER QUARZ (2100) 40 кг</t>
  </si>
  <si>
    <t>Грунт силиконовый SIL-PRIMER</t>
  </si>
  <si>
    <t>Грунт силиконовый SIL-PRIMER (2100)  5 кг</t>
  </si>
  <si>
    <t>Грунт силиконовый SIL-PRIMER (2100) 10 кг</t>
  </si>
  <si>
    <t>Грунт силиконовый SIL-PRIMER (2100) 30 кг</t>
  </si>
  <si>
    <t>Грунт силиконовый SIL-PRIMER COLOR</t>
  </si>
  <si>
    <t>Грунт  силиконовый SIL-PRIMER COLOR  5 кг</t>
  </si>
  <si>
    <t>Грунт  силиконовый SIL-PRIMER COLOR 10 кг</t>
  </si>
  <si>
    <t>Грунт  силиконовый SIL-PRIMER COLOR 30 кг</t>
  </si>
  <si>
    <t>Клеи готовые</t>
  </si>
  <si>
    <t>Клей "KAMINFIX"  3 кг</t>
  </si>
  <si>
    <t>Клей "KAMINFIX"  9 кг</t>
  </si>
  <si>
    <t>Клей "KAMINFIX" 18 кг</t>
  </si>
  <si>
    <t>Клей "LINOLEUMFIX"  6 кг</t>
  </si>
  <si>
    <t>Клей "LINOLEUMFIX" 12кг</t>
  </si>
  <si>
    <t>Клей "LINOLEUMFIX" 24кг</t>
  </si>
  <si>
    <t>Клей для стеклохолста "FiberFix"  5 кг</t>
  </si>
  <si>
    <t>Клей КС  3 кг</t>
  </si>
  <si>
    <t>Клей КС  9 кг</t>
  </si>
  <si>
    <t>Клей КС 18 кг</t>
  </si>
  <si>
    <t>Клей КС 50 кг</t>
  </si>
  <si>
    <t>Клей ПВА "БОЛАРС" (пластификатор)  1,0 кг</t>
  </si>
  <si>
    <t>Клей ПВА "БОЛАРС" (пластификатор)  2,5 кг</t>
  </si>
  <si>
    <t>Клей ПВА "БОЛАРС" (пластификатор)  5,0 кг</t>
  </si>
  <si>
    <t>Клей ПВА "БОЛАРС" (пластификатор) 10 кг</t>
  </si>
  <si>
    <t>Клей ПВА "БОЛАРС" (пластификатор) 30 кг</t>
  </si>
  <si>
    <t>Клей ПВА "БОЛАРС"универсальный  1 кг</t>
  </si>
  <si>
    <t>Клей ПВА "БОЛАРС"универсальный  2,5 кг</t>
  </si>
  <si>
    <t>Клей ПВА "БОЛАРС"универсальный  5 кг</t>
  </si>
  <si>
    <t>Клей ПВА "БОЛАРС"универсальный 10 кг</t>
  </si>
  <si>
    <t>Клей ПВА "БОЛАРС"универсальный 30 кг</t>
  </si>
  <si>
    <t>Клей ПВА ЛЮКС  1 кг</t>
  </si>
  <si>
    <t>Клей ПВА ЛЮКС  2,5 кг</t>
  </si>
  <si>
    <t>Клей ПВА ЛЮКС  5 кг</t>
  </si>
  <si>
    <t>Клей ПВА ЛЮКС 10 кг</t>
  </si>
  <si>
    <t>Клей ПВА ЛЮКС 30 кг</t>
  </si>
  <si>
    <t>Клеи для утепления сертифицированные</t>
  </si>
  <si>
    <t>Клей ARMIBOND 25 кг</t>
  </si>
  <si>
    <t>Клей TITANBOND 25 кг</t>
  </si>
  <si>
    <t>Клей ТЕПЛОКОНТАКТ 25 кг</t>
  </si>
  <si>
    <t>Клеи монтажные</t>
  </si>
  <si>
    <t>Клей для гипсокартона ГИПСОКОНТАКТ 20 кг</t>
  </si>
  <si>
    <t>Клей МОНТАЖНЫЙ (морозостойкий) 25 кг</t>
  </si>
  <si>
    <t>Клей МОНТАЖНЫЙ 25 кг</t>
  </si>
  <si>
    <t>Клей ТЕПЛОКОНТАКТ (морозостойкий) 25 кг</t>
  </si>
  <si>
    <t>Клеи плиточные</t>
  </si>
  <si>
    <t>Клей для плитки АКВА ПЛЮС 25 кг</t>
  </si>
  <si>
    <t>Клей для плитки БАЗОВЫЙ 25 кг</t>
  </si>
  <si>
    <t>Клей для плитки ГРАНИТ 25 кг</t>
  </si>
  <si>
    <t>Клей для плитки ПЛЮС 25 кг</t>
  </si>
  <si>
    <t>Клей для плитки ПЛЮС 5 кг</t>
  </si>
  <si>
    <t>Клей для плитки СТАНДАРТ 25 кг</t>
  </si>
  <si>
    <t>Клей для плитки СТАНДАРТ 5 кг</t>
  </si>
  <si>
    <t>Клей для плитки ЭКСПРЕСС быстротвердеющий 25 кг</t>
  </si>
  <si>
    <t>Клей для плитки ЭЛАСТИТ 25 кг</t>
  </si>
  <si>
    <t>Клей для плитки ЭЛИТ 25 кг</t>
  </si>
  <si>
    <t>Краски ВД</t>
  </si>
  <si>
    <t>Краска (белая)</t>
  </si>
  <si>
    <t>Краска в/д для внутренних работ  3,0 кг</t>
  </si>
  <si>
    <t>Краска в/д для внутренних работ  7 кг</t>
  </si>
  <si>
    <t>Краска в/д для внутренних работ 15 кг</t>
  </si>
  <si>
    <t>Краска в/д для внутренних работ 40 кг</t>
  </si>
  <si>
    <t>Краска в/д для потолков белая  3,0 кг</t>
  </si>
  <si>
    <t>Краска в/д для потолков белая  7 кг</t>
  </si>
  <si>
    <t>Краска в/д для потолков белая 15 кг</t>
  </si>
  <si>
    <t>Краска в/д для потолков белая 40 кг</t>
  </si>
  <si>
    <t>Краска в/д для потолков супербелая  3,0 кг</t>
  </si>
  <si>
    <t>Краска в/д для потолков супербелая  7кг вед</t>
  </si>
  <si>
    <t>Краска в/д для потолков супербелая 15 кг(вед)</t>
  </si>
  <si>
    <t>Краска в/д для потолков супербелая 40 кг (боч)</t>
  </si>
  <si>
    <t>Краска в/д для стен и потолков белая  3,0 кг</t>
  </si>
  <si>
    <t>Краска в/д для стен и потолков белая  7,0 кг</t>
  </si>
  <si>
    <t>Краска в/д для стен и потолков белая 15 кг</t>
  </si>
  <si>
    <t>Краска в/д для стен и потолков белая 40 кг</t>
  </si>
  <si>
    <t>Краска в/д латексная  3,0 кг</t>
  </si>
  <si>
    <t>Краска в/д латексная  7кг (вед.)</t>
  </si>
  <si>
    <t>Краска в/д латексная 15 кг (вед)</t>
  </si>
  <si>
    <t>Краска в/д латексная 40 кг</t>
  </si>
  <si>
    <t>Краска в/д латексная фасадная  7 кг</t>
  </si>
  <si>
    <t>Краска в/д латексная фасадная 15 кг</t>
  </si>
  <si>
    <t>Краска в/д латексная фасадная 40 кг</t>
  </si>
  <si>
    <t>Краска в/д стен и потолков супербелая  3,0 кг вед</t>
  </si>
  <si>
    <t>Краска в/д стен и потолков супербелая  7 кг вед.</t>
  </si>
  <si>
    <t>Краска в/д стен и потолков супербелая 15 кг(вед)</t>
  </si>
  <si>
    <t>Краска в/д стен и потолков супербелая 40кг</t>
  </si>
  <si>
    <t>Краска в/д фасадная  3,0 кг</t>
  </si>
  <si>
    <t>Краска в/д фасадная  7 кг</t>
  </si>
  <si>
    <t>Краска в/д фасадная 15 кг</t>
  </si>
  <si>
    <t>Краска в/д фасадная 40 кг</t>
  </si>
  <si>
    <t>Краска в/д ЭЛИТ  3 кг</t>
  </si>
  <si>
    <t>Краска в/д ЭЛИТ  7 кг</t>
  </si>
  <si>
    <t>Краска в/д ЭЛИТ 15 кг</t>
  </si>
  <si>
    <t>Краска в/д ЭЛИТ 40 кг</t>
  </si>
  <si>
    <t>Краска в/д ЭЛИТДЕКОР  3 кг</t>
  </si>
  <si>
    <t>Краска в/д ЭЛИТДЕКОР  7 кг</t>
  </si>
  <si>
    <t>Краска в/д ЭЛИТДЕКОР 15 кг</t>
  </si>
  <si>
    <t>Краска в/д ЭЛИТДЕКОР 40 кг</t>
  </si>
  <si>
    <t>Краска для ванных и кухонных комнат</t>
  </si>
  <si>
    <t>Краска  для ванных и кухонных комнат  3,0 кг</t>
  </si>
  <si>
    <t>Краска  для ванных и кухонных комнат  7,0 кг</t>
  </si>
  <si>
    <t>Краска  для ванных и кухонных комнат 15 кг</t>
  </si>
  <si>
    <t>Краска Текстурная</t>
  </si>
  <si>
    <t>Краска текстурная фр 0,2  9 кг</t>
  </si>
  <si>
    <t>Краска текстурная фр 0,2 18 кг</t>
  </si>
  <si>
    <t>Краска текстурная фр 0,5  9 кг</t>
  </si>
  <si>
    <t>Краска текстурная фр 0,5 18 кг</t>
  </si>
  <si>
    <t>Краски для машинной колеровки</t>
  </si>
  <si>
    <t>Краска фасадная (База А)  7 кг</t>
  </si>
  <si>
    <t>Краска фасадная (База А) 15 кг</t>
  </si>
  <si>
    <t>Краска фасадная (База А) 28 кг</t>
  </si>
  <si>
    <t>Краска фасадная (База С)  5,5 кг</t>
  </si>
  <si>
    <t>Краска фасадная (База С) 11кг</t>
  </si>
  <si>
    <t>Краска фасадная (База С) 21кг</t>
  </si>
  <si>
    <t>Краски силиконовые</t>
  </si>
  <si>
    <t>Краска в/д силиконовая Effect  7 кг</t>
  </si>
  <si>
    <t>Краска в/д силиконовая Effect 15 кг</t>
  </si>
  <si>
    <t>Краска силиконовая Effect  (2100) 40 кг</t>
  </si>
  <si>
    <t>Песок Боларс</t>
  </si>
  <si>
    <t>Песок Боларс фракция 0,0-2,5 в мешках 25 кг</t>
  </si>
  <si>
    <t>Полы наливные</t>
  </si>
  <si>
    <t>Основа-стяжка для пола  25 кг  (Красные мешки)</t>
  </si>
  <si>
    <t>Основа-стяжка для пола БТ 25 кг</t>
  </si>
  <si>
    <t>Самовыравнив. пол СВ-1010 20 кг</t>
  </si>
  <si>
    <t>Самовыравнив. пол СВ-1030 25кг</t>
  </si>
  <si>
    <t>Самовыравнив. пол СВ-1050 Express быстротвердеющий 25 кг</t>
  </si>
  <si>
    <t>Самовыравнив. пол СВ-210 25 кг</t>
  </si>
  <si>
    <t>Самовыравнив. пол СВ-210 Оптим 20 кг</t>
  </si>
  <si>
    <t>Шпатлевка водостойкая 25кг</t>
  </si>
  <si>
    <t>Шпатлевка водостойкая 5кг</t>
  </si>
  <si>
    <t>Шпатлевка выравнивающая 25кг</t>
  </si>
  <si>
    <t>Шпатлевка выравнивающая 5 кг</t>
  </si>
  <si>
    <t>Шпатлевка ГИПС-ЭЛАСТИК 15 кг</t>
  </si>
  <si>
    <t>Шпатлевка гипсовая 15кг</t>
  </si>
  <si>
    <t>Шпатлевка гипсовая 3 кг</t>
  </si>
  <si>
    <t>Шпатлевка гипсовая SATEN 25 кг</t>
  </si>
  <si>
    <t>Шпатлевка универсаль 25 кг</t>
  </si>
  <si>
    <t>Шпатлевка фасадная 25кг</t>
  </si>
  <si>
    <t>Шпатлевка фасадная финишная 20кг</t>
  </si>
  <si>
    <t>Шпатлевка финишная SUPER 20кг</t>
  </si>
  <si>
    <t>Шпатлевка финишная SUPER 3 кг</t>
  </si>
  <si>
    <t>Шпатлевка финишная БОЛАРС LR  20 кг</t>
  </si>
  <si>
    <t>Шпатлевки готовые</t>
  </si>
  <si>
    <t>Шпатлевка готовая ИМПЕРИЯ  8 кг</t>
  </si>
  <si>
    <t>Шпатлевка готовая ИМПЕРИЯ 28 кг</t>
  </si>
  <si>
    <t>Шпатлевка готовая ИМПЕРИЯ ФАСАД  8 кг</t>
  </si>
  <si>
    <t>Шпатлевка готовая ИМПЕРИЯ ФАСАД 28 кг</t>
  </si>
  <si>
    <t>Гипсовая штукатурка (белая) 20 кг</t>
  </si>
  <si>
    <t>Гипсовая штукатурка (маш) 30 кг</t>
  </si>
  <si>
    <t>Гипсовая штукатурка (серая)  5 кг</t>
  </si>
  <si>
    <t>Гипсовая штукатурка (серая) 30 кг</t>
  </si>
  <si>
    <t>Штукатурка EASY WALL 11,5 кг</t>
  </si>
  <si>
    <t>Штукатурка гипсовая BASE 30 кг</t>
  </si>
  <si>
    <t>Штукатурка фасадная (маш) 25 кг</t>
  </si>
  <si>
    <t>Штукатурка фасадная 25 кг</t>
  </si>
  <si>
    <t>Штукатурка фасадная морозостойкая 25 кг</t>
  </si>
  <si>
    <t>Штукатурка цементно-известковая 20 кг</t>
  </si>
  <si>
    <t>Штукатурки декоративные минеральные</t>
  </si>
  <si>
    <t>Штукатурка декоративная КАМЕШКОВАЯ ОПТИМА фр.2,5 25 кг</t>
  </si>
  <si>
    <t>Штукатурка декоративная КАМЕШКОВАЯ фр.1,0 25 кг</t>
  </si>
  <si>
    <t>Штукатурка декоративная КАМЕШКОВАЯ фр.1,5 25 кг</t>
  </si>
  <si>
    <t>Штукатурка декоративная КАМЕШКОВАЯ фр.2,0 25 кг</t>
  </si>
  <si>
    <t>Штукатурка декоративная КАМЕШКОВАЯ фр.2,5 25 кг</t>
  </si>
  <si>
    <t>Штукатурка декоративная КОРОЕД  ОПТИМ фр. 2,5 25 кг</t>
  </si>
  <si>
    <t>Штукатурка декоративная КОРОЕД фр. 1,5 25 кг</t>
  </si>
  <si>
    <t>Штукатурка декоративная КОРОЕД фр. 2,5 25 кг</t>
  </si>
  <si>
    <t>Штукатурка декоративная КОРОЕД фр. 3,5 25 кг</t>
  </si>
  <si>
    <t>20.</t>
  </si>
  <si>
    <t>Строительные и отделочные материалы Магма</t>
  </si>
  <si>
    <t>Листов в подд./шт.</t>
  </si>
  <si>
    <t>Кол.  в подд. м²</t>
  </si>
  <si>
    <t>ГИПСОКАРТОННЫЕ ЛИСТЫ (ГКЛ) "МАГМА-лист"</t>
  </si>
  <si>
    <r>
      <rPr>
        <b/>
        <sz val="11"/>
        <color indexed="8"/>
        <rFont val="Arial"/>
        <family val="2"/>
        <charset val="204"/>
      </rPr>
      <t>ГКЛ-А-УК 2500х1200х9,5 мм</t>
    </r>
    <r>
      <rPr>
        <b/>
        <i/>
        <sz val="11"/>
        <color rgb="FFFF0000"/>
        <rFont val="Arial"/>
        <family val="2"/>
        <charset val="204"/>
      </rPr>
      <t xml:space="preserve"> </t>
    </r>
    <r>
      <rPr>
        <b/>
        <sz val="11"/>
        <rFont val="Arial"/>
        <family val="2"/>
        <charset val="204"/>
      </rPr>
      <t>(Стандартный)</t>
    </r>
    <r>
      <rPr>
        <sz val="9"/>
        <rFont val="Arial"/>
        <family val="2"/>
        <charset val="204"/>
      </rPr>
      <t xml:space="preserve">  </t>
    </r>
    <r>
      <rPr>
        <i/>
        <sz val="9"/>
        <color indexed="8"/>
        <rFont val="Arial"/>
        <family val="2"/>
        <charset val="204"/>
      </rPr>
      <t xml:space="preserve">       </t>
    </r>
    <r>
      <rPr>
        <sz val="11"/>
        <color indexed="8"/>
        <rFont val="Arial"/>
        <family val="2"/>
        <charset val="204"/>
      </rPr>
      <t xml:space="preserve">                                                                                                </t>
    </r>
    <r>
      <rPr>
        <sz val="9"/>
        <color indexed="8"/>
        <rFont val="Arial"/>
        <family val="2"/>
        <charset val="204"/>
      </rPr>
      <t>Применяется для облицовки стен и потолков в зданиях и помещениях внутри помещений с нормальной влажностью, создания ненесущих перегородок, а также для изготовления декоративных и звукопоглощающих изделий</t>
    </r>
  </si>
  <si>
    <r>
      <rPr>
        <b/>
        <sz val="11"/>
        <color indexed="8"/>
        <rFont val="Arial"/>
        <family val="2"/>
        <charset val="204"/>
      </rPr>
      <t>ГКЛВ-А-УК  2500х1200х9,5 мм (Влагостойкий)</t>
    </r>
    <r>
      <rPr>
        <b/>
        <sz val="9"/>
        <color indexed="8"/>
        <rFont val="Arial"/>
        <family val="2"/>
        <charset val="204"/>
      </rPr>
      <t xml:space="preserve">   </t>
    </r>
    <r>
      <rPr>
        <sz val="9"/>
        <color indexed="8"/>
        <rFont val="Arial"/>
        <family val="2"/>
        <charset val="204"/>
      </rPr>
      <t xml:space="preserve"> </t>
    </r>
    <r>
      <rPr>
        <sz val="14"/>
        <color indexed="8"/>
        <rFont val="Arial"/>
        <family val="2"/>
        <charset val="204"/>
      </rPr>
      <t xml:space="preserve">  </t>
    </r>
    <r>
      <rPr>
        <sz val="11"/>
        <color indexed="8"/>
        <rFont val="Arial"/>
        <family val="2"/>
        <charset val="204"/>
      </rPr>
      <t xml:space="preserve">                                                                                                      </t>
    </r>
    <r>
      <rPr>
        <sz val="9"/>
        <color indexed="8"/>
        <rFont val="Arial"/>
        <family val="2"/>
        <charset val="204"/>
      </rPr>
      <t>Применяется для облицовки стен и потолков в зданиях и помещениях внутри помещений с нормальной и повышенной влажностью, создания ненесущих перегородок, а также для изготовления декоративных и звукопоглощающих изделий</t>
    </r>
  </si>
  <si>
    <r>
      <rPr>
        <b/>
        <sz val="11"/>
        <color indexed="8"/>
        <rFont val="Arial"/>
        <family val="2"/>
        <charset val="204"/>
      </rPr>
      <t>ГКЛ-А-УК  2500х1200х12,5 мм  (Стандартный)</t>
    </r>
    <r>
      <rPr>
        <b/>
        <i/>
        <sz val="9"/>
        <color rgb="FFFF0000"/>
        <rFont val="Arial"/>
        <family val="2"/>
        <charset val="204"/>
      </rPr>
      <t xml:space="preserve">  </t>
    </r>
    <r>
      <rPr>
        <b/>
        <sz val="9"/>
        <color indexed="8"/>
        <rFont val="Arial"/>
        <family val="2"/>
        <charset val="204"/>
      </rPr>
      <t xml:space="preserve"> </t>
    </r>
    <r>
      <rPr>
        <sz val="14"/>
        <color indexed="8"/>
        <rFont val="Arial"/>
        <family val="2"/>
        <charset val="204"/>
      </rPr>
      <t xml:space="preserve">  </t>
    </r>
    <r>
      <rPr>
        <sz val="11"/>
        <color indexed="8"/>
        <rFont val="Arial"/>
        <family val="2"/>
        <charset val="204"/>
      </rPr>
      <t xml:space="preserve">                                                                                                                              </t>
    </r>
    <r>
      <rPr>
        <sz val="12"/>
        <color indexed="8"/>
        <rFont val="Arial"/>
        <family val="2"/>
        <charset val="204"/>
      </rPr>
      <t xml:space="preserve"> </t>
    </r>
    <r>
      <rPr>
        <sz val="9"/>
        <color indexed="8"/>
        <rFont val="Arial"/>
        <family val="2"/>
        <charset val="204"/>
      </rPr>
      <t>Применяется для облицовки стен и потолков в зданиях и помещениях внутри помещений с нормальной влажностью, создания ненесущих перегородок, а также для изготовления декоративных и звукопоглощающих изделий</t>
    </r>
  </si>
  <si>
    <r>
      <rPr>
        <b/>
        <sz val="11"/>
        <color indexed="8"/>
        <rFont val="Arial"/>
        <family val="2"/>
        <charset val="204"/>
      </rPr>
      <t>ГКЛВ-А-УК  2500х1200х12,5 мм (Влагостойкий)</t>
    </r>
    <r>
      <rPr>
        <b/>
        <sz val="8"/>
        <color indexed="8"/>
        <rFont val="Arial"/>
        <family val="2"/>
        <charset val="204"/>
      </rPr>
      <t xml:space="preserve">   </t>
    </r>
    <r>
      <rPr>
        <sz val="8"/>
        <color indexed="8"/>
        <rFont val="Arial"/>
        <family val="2"/>
        <charset val="204"/>
      </rPr>
      <t xml:space="preserve"> </t>
    </r>
    <r>
      <rPr>
        <sz val="11"/>
        <color indexed="8"/>
        <rFont val="Arial"/>
        <family val="2"/>
        <charset val="204"/>
      </rPr>
      <t xml:space="preserve">    </t>
    </r>
    <r>
      <rPr>
        <sz val="11"/>
        <color rgb="FFFF0000"/>
        <rFont val="Arial"/>
        <family val="2"/>
        <charset val="204"/>
      </rPr>
      <t xml:space="preserve"> </t>
    </r>
    <r>
      <rPr>
        <b/>
        <i/>
        <sz val="14"/>
        <color indexed="8"/>
        <rFont val="Arial"/>
        <family val="2"/>
        <charset val="204"/>
      </rPr>
      <t xml:space="preserve">   </t>
    </r>
    <r>
      <rPr>
        <sz val="11"/>
        <color indexed="8"/>
        <rFont val="Arial"/>
        <family val="2"/>
        <charset val="204"/>
      </rPr>
      <t xml:space="preserve">                                                                                           </t>
    </r>
    <r>
      <rPr>
        <sz val="12"/>
        <color indexed="8"/>
        <rFont val="Arial"/>
        <family val="2"/>
        <charset val="204"/>
      </rPr>
      <t xml:space="preserve">  </t>
    </r>
    <r>
      <rPr>
        <sz val="9"/>
        <color indexed="8"/>
        <rFont val="Arial"/>
        <family val="2"/>
        <charset val="204"/>
      </rPr>
      <t>Применяется для облицовки стен и потолков в зданиях и помещениях внутри помещений с нормальной влажностью, создания ненесущих перегородок, а также для изготовления декоративных и звукопоглощающих изделий</t>
    </r>
  </si>
  <si>
    <r>
      <rPr>
        <b/>
        <sz val="11"/>
        <color indexed="8"/>
        <rFont val="Arial"/>
        <family val="2"/>
        <charset val="204"/>
      </rPr>
      <t>ГКЛО-А-УК  2500х1200х12,5 мм (Огнестойкий)</t>
    </r>
    <r>
      <rPr>
        <b/>
        <sz val="9"/>
        <color indexed="8"/>
        <rFont val="Arial"/>
        <family val="2"/>
        <charset val="204"/>
      </rPr>
      <t xml:space="preserve">   </t>
    </r>
    <r>
      <rPr>
        <sz val="11"/>
        <color indexed="8"/>
        <rFont val="Arial"/>
        <family val="2"/>
        <charset val="204"/>
      </rPr>
      <t xml:space="preserve">                                                                                        </t>
    </r>
    <r>
      <rPr>
        <sz val="9"/>
        <color indexed="8"/>
        <rFont val="Arial"/>
        <family val="2"/>
        <charset val="204"/>
      </rPr>
      <t xml:space="preserve"> Применяется для облицовки стен и потолков в зданиях и помещениях внутри помещений с нормальной влажностью, создания ненесущих перегородок, а также для изготовления декоративных и звукопоглощающих изделий</t>
    </r>
  </si>
  <si>
    <r>
      <rPr>
        <b/>
        <sz val="11"/>
        <color indexed="8"/>
        <rFont val="Arial"/>
        <family val="2"/>
        <charset val="204"/>
      </rPr>
      <t>ГКЛВО-А-УК  2500х1200х12,5 мм (Влагоогнестойкий)</t>
    </r>
    <r>
      <rPr>
        <sz val="11"/>
        <color indexed="8"/>
        <rFont val="Arial"/>
        <family val="2"/>
        <charset val="204"/>
      </rPr>
      <t xml:space="preserve"> </t>
    </r>
    <r>
      <rPr>
        <sz val="9"/>
        <color indexed="8"/>
        <rFont val="Arial"/>
        <family val="2"/>
        <charset val="204"/>
      </rPr>
      <t xml:space="preserve">  </t>
    </r>
    <r>
      <rPr>
        <sz val="11"/>
        <color indexed="8"/>
        <rFont val="Arial"/>
        <family val="2"/>
        <charset val="204"/>
      </rPr>
      <t xml:space="preserve">                                                                            </t>
    </r>
    <r>
      <rPr>
        <sz val="12"/>
        <color indexed="8"/>
        <rFont val="Arial"/>
        <family val="2"/>
        <charset val="204"/>
      </rPr>
      <t xml:space="preserve">    </t>
    </r>
    <r>
      <rPr>
        <sz val="9"/>
        <color indexed="8"/>
        <rFont val="Arial"/>
        <family val="2"/>
        <charset val="204"/>
      </rPr>
      <t>Применяется для облицовки стен и потолков в зданиях и помещениях внутри помещений с нормальной влажностью, создания ненесущих перегородок, а также для изготовления декоративных и звукопоглощающих изделий</t>
    </r>
  </si>
  <si>
    <r>
      <rPr>
        <b/>
        <sz val="11"/>
        <color indexed="8"/>
        <rFont val="Arial"/>
        <family val="2"/>
        <charset val="204"/>
      </rPr>
      <t>ГКЛ-А-УК  3000х1200х12,5 мм</t>
    </r>
    <r>
      <rPr>
        <sz val="11"/>
        <color indexed="8"/>
        <rFont val="Arial"/>
        <family val="2"/>
        <charset val="204"/>
      </rPr>
      <t xml:space="preserve">  </t>
    </r>
    <r>
      <rPr>
        <b/>
        <sz val="11"/>
        <color indexed="8"/>
        <rFont val="Arial"/>
        <family val="2"/>
        <charset val="204"/>
      </rPr>
      <t xml:space="preserve">(Стандартный) </t>
    </r>
    <r>
      <rPr>
        <sz val="11"/>
        <color indexed="8"/>
        <rFont val="Arial"/>
        <family val="2"/>
        <charset val="204"/>
      </rPr>
      <t xml:space="preserve"> </t>
    </r>
    <r>
      <rPr>
        <sz val="9"/>
        <color indexed="8"/>
        <rFont val="Arial"/>
        <family val="2"/>
        <charset val="204"/>
      </rPr>
      <t xml:space="preserve">     </t>
    </r>
    <r>
      <rPr>
        <sz val="11"/>
        <color indexed="8"/>
        <rFont val="Arial"/>
        <family val="2"/>
        <charset val="204"/>
      </rPr>
      <t xml:space="preserve">                                                                                                                   </t>
    </r>
    <r>
      <rPr>
        <sz val="9"/>
        <color indexed="8"/>
        <rFont val="Arial"/>
        <family val="2"/>
        <charset val="204"/>
      </rPr>
      <t xml:space="preserve"> Применяется для облицовки стен и потолков в зданиях и помещениях внутри помещений с нормальной влажностью, создания ненесущих перегородок, а также для изготовления декоративных и звукопоглощающих изделий</t>
    </r>
  </si>
  <si>
    <r>
      <rPr>
        <b/>
        <sz val="11"/>
        <color indexed="8"/>
        <rFont val="Arial"/>
        <family val="2"/>
        <charset val="204"/>
      </rPr>
      <t>ГКЛВ-А-УК  3000х1200х12,5 мм (Влагостойкий)</t>
    </r>
    <r>
      <rPr>
        <sz val="11"/>
        <color indexed="8"/>
        <rFont val="Arial"/>
        <family val="2"/>
        <charset val="204"/>
      </rPr>
      <t xml:space="preserve"> </t>
    </r>
    <r>
      <rPr>
        <sz val="9"/>
        <color indexed="8"/>
        <rFont val="Arial"/>
        <family val="2"/>
        <charset val="204"/>
      </rPr>
      <t xml:space="preserve">  </t>
    </r>
    <r>
      <rPr>
        <sz val="11"/>
        <color indexed="8"/>
        <rFont val="Arial"/>
        <family val="2"/>
        <charset val="204"/>
      </rPr>
      <t xml:space="preserve">                                                                                         </t>
    </r>
    <r>
      <rPr>
        <sz val="12"/>
        <color indexed="8"/>
        <rFont val="Arial"/>
        <family val="2"/>
        <charset val="204"/>
      </rPr>
      <t xml:space="preserve">    </t>
    </r>
    <r>
      <rPr>
        <sz val="9"/>
        <color indexed="8"/>
        <rFont val="Arial"/>
        <family val="2"/>
        <charset val="204"/>
      </rPr>
      <t>Применяется для облицовки стен и потолков в зданиях и помещениях внутри помещений с нормальной влажностью, создания ненесущих перегородок, а также для изготовления декоративных и звукопоглощающих изделий</t>
    </r>
  </si>
  <si>
    <t>ПЛИТЫ ГИПСОВЫЕ ПАЗОГРЕБНЕВЫЕ (ПГП) "МАГМА"</t>
  </si>
  <si>
    <r>
      <rPr>
        <b/>
        <sz val="11"/>
        <color indexed="8"/>
        <rFont val="Arial"/>
        <family val="2"/>
        <charset val="204"/>
      </rPr>
      <t>ПГП полнотелая 667*500*80мм</t>
    </r>
    <r>
      <rPr>
        <b/>
        <sz val="9"/>
        <color indexed="8"/>
        <rFont val="Arial"/>
        <family val="2"/>
        <charset val="204"/>
      </rPr>
      <t xml:space="preserve"> </t>
    </r>
    <r>
      <rPr>
        <b/>
        <sz val="14"/>
        <color indexed="8"/>
        <rFont val="Calibri"/>
        <family val="2"/>
        <charset val="204"/>
      </rPr>
      <t xml:space="preserve">   </t>
    </r>
    <r>
      <rPr>
        <sz val="14"/>
        <color indexed="8"/>
        <rFont val="Calibri"/>
        <family val="2"/>
        <charset val="204"/>
      </rPr>
      <t xml:space="preserve"> </t>
    </r>
    <r>
      <rPr>
        <sz val="11"/>
        <color indexed="8"/>
        <rFont val="Calibri"/>
        <family val="2"/>
        <charset val="204"/>
      </rPr>
      <t xml:space="preserve">                                                                                                                               </t>
    </r>
    <r>
      <rPr>
        <sz val="12"/>
        <color indexed="8"/>
        <rFont val="Calibri"/>
        <family val="2"/>
        <charset val="204"/>
      </rPr>
      <t xml:space="preserve">   </t>
    </r>
    <r>
      <rPr>
        <sz val="9"/>
        <color indexed="8"/>
        <rFont val="Arial"/>
        <family val="2"/>
        <charset val="204"/>
      </rPr>
      <t>Применяются для возведения внутренних межкомнатных и межквартирных перегородок в помещениях различного назначения с нормальной влажностью.</t>
    </r>
  </si>
  <si>
    <r>
      <rPr>
        <b/>
        <sz val="11"/>
        <color indexed="8"/>
        <rFont val="Arial"/>
        <family val="2"/>
        <charset val="204"/>
      </rPr>
      <t>ПГП полнотелая 667*500*80мм гидрофобизированная</t>
    </r>
    <r>
      <rPr>
        <sz val="11"/>
        <color indexed="8"/>
        <rFont val="Arial"/>
        <family val="2"/>
        <charset val="204"/>
      </rPr>
      <t xml:space="preserve"> </t>
    </r>
    <r>
      <rPr>
        <b/>
        <sz val="11"/>
        <color indexed="8"/>
        <rFont val="Arial"/>
        <family val="2"/>
        <charset val="204"/>
      </rPr>
      <t xml:space="preserve">(Влагостойкая) </t>
    </r>
    <r>
      <rPr>
        <b/>
        <sz val="14"/>
        <color indexed="8"/>
        <rFont val="Calibri"/>
        <family val="2"/>
        <charset val="204"/>
      </rPr>
      <t xml:space="preserve"> </t>
    </r>
    <r>
      <rPr>
        <sz val="11"/>
        <color indexed="8"/>
        <rFont val="Calibri"/>
        <family val="2"/>
        <charset val="204"/>
      </rPr>
      <t xml:space="preserve">                                                                                                                </t>
    </r>
    <r>
      <rPr>
        <sz val="9"/>
        <color indexed="8"/>
        <rFont val="Calibri"/>
        <family val="2"/>
        <charset val="204"/>
      </rPr>
      <t xml:space="preserve"> </t>
    </r>
    <r>
      <rPr>
        <sz val="9"/>
        <color indexed="8"/>
        <rFont val="Arial"/>
        <family val="2"/>
        <charset val="204"/>
      </rPr>
      <t>Применяются для возведения внутренних межкомнатных и межквартирных перегородок в помещениях различного назначения с нормальной и повышенной влажностью.</t>
    </r>
  </si>
  <si>
    <r>
      <rPr>
        <b/>
        <sz val="11"/>
        <color indexed="8"/>
        <rFont val="Arial"/>
        <family val="2"/>
        <charset val="204"/>
      </rPr>
      <t>ПГП пустотелая 667*500*80мм</t>
    </r>
    <r>
      <rPr>
        <b/>
        <sz val="9"/>
        <color indexed="8"/>
        <rFont val="Arial"/>
        <family val="2"/>
        <charset val="204"/>
      </rPr>
      <t xml:space="preserve"> </t>
    </r>
    <r>
      <rPr>
        <b/>
        <sz val="14"/>
        <color indexed="8"/>
        <rFont val="Calibri"/>
        <family val="2"/>
        <charset val="204"/>
      </rPr>
      <t xml:space="preserve">   </t>
    </r>
    <r>
      <rPr>
        <sz val="14"/>
        <color indexed="8"/>
        <rFont val="Calibri"/>
        <family val="2"/>
        <charset val="204"/>
      </rPr>
      <t xml:space="preserve"> </t>
    </r>
    <r>
      <rPr>
        <sz val="11"/>
        <color indexed="8"/>
        <rFont val="Calibri"/>
        <family val="2"/>
        <charset val="204"/>
      </rPr>
      <t xml:space="preserve">                                                                                                                     </t>
    </r>
    <r>
      <rPr>
        <sz val="12"/>
        <color indexed="8"/>
        <rFont val="Calibri"/>
        <family val="2"/>
        <charset val="204"/>
      </rPr>
      <t xml:space="preserve">   </t>
    </r>
    <r>
      <rPr>
        <sz val="9"/>
        <color indexed="8"/>
        <rFont val="Arial"/>
        <family val="2"/>
        <charset val="204"/>
      </rPr>
      <t>Применяются для возведения внутренних межкомнатных и межквартирных перегородок в помещениях различного назначения с нормальной влажностью.</t>
    </r>
  </si>
  <si>
    <r>
      <rPr>
        <b/>
        <sz val="11"/>
        <color indexed="8"/>
        <rFont val="Arial"/>
        <family val="2"/>
        <charset val="204"/>
      </rPr>
      <t>ПГП пустотелая 667*500*80мм гидрофобизированная</t>
    </r>
    <r>
      <rPr>
        <sz val="11"/>
        <color indexed="8"/>
        <rFont val="Arial"/>
        <family val="2"/>
        <charset val="204"/>
      </rPr>
      <t xml:space="preserve"> </t>
    </r>
    <r>
      <rPr>
        <b/>
        <sz val="11"/>
        <color indexed="8"/>
        <rFont val="Arial"/>
        <family val="2"/>
        <charset val="204"/>
      </rPr>
      <t xml:space="preserve">(Влагостойкая) </t>
    </r>
    <r>
      <rPr>
        <b/>
        <sz val="14"/>
        <color indexed="8"/>
        <rFont val="Calibri"/>
        <family val="2"/>
        <charset val="204"/>
      </rPr>
      <t xml:space="preserve"> </t>
    </r>
    <r>
      <rPr>
        <sz val="11"/>
        <color indexed="8"/>
        <rFont val="Calibri"/>
        <family val="2"/>
        <charset val="204"/>
      </rPr>
      <t xml:space="preserve">                                                                                                                </t>
    </r>
    <r>
      <rPr>
        <sz val="9"/>
        <color indexed="8"/>
        <rFont val="Calibri"/>
        <family val="2"/>
        <charset val="204"/>
      </rPr>
      <t xml:space="preserve"> </t>
    </r>
    <r>
      <rPr>
        <sz val="9"/>
        <color indexed="8"/>
        <rFont val="Arial"/>
        <family val="2"/>
        <charset val="204"/>
      </rPr>
      <t>Применяются для возведения внутренних межкомнатных и межквартирных перегородок в помещениях различного назначения с нормальной и повышенной влажностью.</t>
    </r>
  </si>
  <si>
    <t>КЛЕЕВЫЕ СМЕСИ "МАГМА"</t>
  </si>
  <si>
    <t>Кг/шт</t>
  </si>
  <si>
    <t>Кол-во на подд. шт.</t>
  </si>
  <si>
    <r>
      <rPr>
        <b/>
        <sz val="11"/>
        <rFont val="Arial"/>
        <family val="2"/>
        <charset val="204"/>
      </rPr>
      <t xml:space="preserve">Клей плиточный МАГМА "Базовый" </t>
    </r>
    <r>
      <rPr>
        <b/>
        <sz val="10"/>
        <rFont val="Arial"/>
        <family val="2"/>
        <charset val="204"/>
      </rPr>
      <t xml:space="preserve">  </t>
    </r>
    <r>
      <rPr>
        <sz val="10"/>
        <rFont val="Arial"/>
        <family val="2"/>
        <charset val="204"/>
      </rPr>
      <t xml:space="preserve">    </t>
    </r>
    <r>
      <rPr>
        <sz val="11"/>
        <rFont val="Arial"/>
        <family val="2"/>
        <charset val="204"/>
      </rPr>
      <t xml:space="preserve">                                                                                                                                               </t>
    </r>
    <r>
      <rPr>
        <sz val="9"/>
        <rFont val="Arial"/>
        <family val="2"/>
        <charset val="204"/>
      </rPr>
      <t>Для всех типов керамической и кафельной плитки малых и средних размеров.  Предназначен для облицовки вертикальных и горизонтальных оснований, тонкослойной укладки блоков из всех типов ячеистых бетонов с толщиной клеевого шва 2-5 мм. Для помещений любой влажности и наружных работ. Удерживаемый вес плитки до 200 г/100 см². Адгезия - не менее 0,5 МПа</t>
    </r>
  </si>
  <si>
    <r>
      <rPr>
        <b/>
        <sz val="11"/>
        <rFont val="Arial"/>
        <family val="2"/>
        <charset val="204"/>
      </rPr>
      <t>Клей плиточный МАГМА "Базовый" ЗИМА</t>
    </r>
    <r>
      <rPr>
        <b/>
        <sz val="10"/>
        <rFont val="Arial"/>
        <family val="2"/>
        <charset val="204"/>
      </rPr>
      <t xml:space="preserve">  </t>
    </r>
    <r>
      <rPr>
        <sz val="10"/>
        <rFont val="Arial"/>
        <family val="2"/>
        <charset val="204"/>
      </rPr>
      <t xml:space="preserve">    </t>
    </r>
    <r>
      <rPr>
        <sz val="11"/>
        <rFont val="Arial"/>
        <family val="2"/>
        <charset val="204"/>
      </rPr>
      <t xml:space="preserve">                                                                                                                                                </t>
    </r>
    <r>
      <rPr>
        <sz val="9"/>
        <rFont val="Arial"/>
        <family val="2"/>
        <charset val="204"/>
      </rPr>
      <t>Для всех типов керамической и кафельной плитки малых и средних размеров.  Предназначен для облицовки вертикальных и горизонтальных оснований, тонкослойной укладки блоков из всех типов ячеистых бетонов с толщиной клеевого шва 2-5 мм. Для помещений любой влажности и наружных работ. Удерживаемый вес плитки до 200 г/100 см². Адгезия - не менее 0,5 МПа</t>
    </r>
  </si>
  <si>
    <r>
      <rPr>
        <b/>
        <sz val="11"/>
        <rFont val="Arial"/>
        <family val="2"/>
        <charset val="204"/>
      </rPr>
      <t xml:space="preserve">Клей плиточный МАГМА "Стандарт" </t>
    </r>
    <r>
      <rPr>
        <sz val="9"/>
        <rFont val="Arial"/>
        <family val="2"/>
        <charset val="204"/>
      </rPr>
      <t xml:space="preserve">   </t>
    </r>
    <r>
      <rPr>
        <sz val="11"/>
        <rFont val="Arial"/>
        <family val="2"/>
        <charset val="204"/>
      </rPr>
      <t xml:space="preserve">                                                                                                                                                         </t>
    </r>
    <r>
      <rPr>
        <sz val="10"/>
        <rFont val="Arial"/>
        <family val="2"/>
        <charset val="204"/>
      </rPr>
      <t xml:space="preserve"> </t>
    </r>
    <r>
      <rPr>
        <sz val="9"/>
        <rFont val="Arial"/>
        <family val="2"/>
        <charset val="204"/>
      </rPr>
      <t>Для всех типов керамической и кафельной плитки малых и средних размеров. Предназначен для облицовки плиткой вертикальных и горизонтальных оснований внутри помещений любой влажности. Высокоадгезионный, пластичный, водо- и морозостойкий, для помещений любой влажности и наружных работ. Толщина слоя нанесения от 3 мм до 15 мм. Удерживаемый вес плитки до 400 г/100 см². Адгезия - не менее 0,7 МПа</t>
    </r>
  </si>
  <si>
    <r>
      <rPr>
        <b/>
        <sz val="11"/>
        <rFont val="Arial"/>
        <family val="2"/>
        <charset val="204"/>
      </rPr>
      <t xml:space="preserve">Клей плиточный МАГМА "UNIVERSAL"  </t>
    </r>
    <r>
      <rPr>
        <sz val="11"/>
        <rFont val="Arial"/>
        <family val="2"/>
        <charset val="204"/>
      </rPr>
      <t xml:space="preserve">                                                                                                                                               </t>
    </r>
    <r>
      <rPr>
        <sz val="9"/>
        <rFont val="Arial"/>
        <family val="2"/>
        <charset val="204"/>
      </rPr>
      <t>Для всех типов керамической и кафельной плитки без ограничения по весу, природного и искусственного камня, керамогранита стандартных размеров.  Предназначен для облицовки плиткой вертикальных и горизонтальных оснований. Высокоадгезионный, для сложных оснований и условий эксплуатации, пластичный, водо- и морозостойкий,для помещений любой влажности и наружных работ. Особо рекомендуется в системе "теплый пол". Толщина слоя нанесения от 3 мм до 15 мм. Удерживаемый вес плитки до 600 г/100 см². Адгезия - не менее 1,0 МПа</t>
    </r>
  </si>
  <si>
    <r>
      <rPr>
        <b/>
        <sz val="11"/>
        <rFont val="Arial"/>
        <family val="2"/>
        <charset val="204"/>
      </rPr>
      <t xml:space="preserve">Клей гипсовый МАГМА "Монтаж"     </t>
    </r>
    <r>
      <rPr>
        <sz val="11"/>
        <rFont val="Arial"/>
        <family val="2"/>
        <charset val="204"/>
      </rPr>
      <t xml:space="preserve">                                                                                                                            </t>
    </r>
    <r>
      <rPr>
        <sz val="9"/>
        <rFont val="Arial"/>
        <family val="2"/>
        <charset val="204"/>
      </rPr>
      <t xml:space="preserve">            </t>
    </r>
    <r>
      <rPr>
        <sz val="9"/>
        <rFont val="Arial"/>
        <family val="2"/>
        <charset val="204"/>
      </rPr>
      <t xml:space="preserve"> Применяется для монтажа перегородок из всех типов пазогребневых плит и гипсовых блоков с тлощиной шва до 2 мм, приклеивания теплоизоляционных материалов, а также шпатлевания стыков и швов ПГП и ГКЛ внутри помещений с нормальной влажностью и температурой. Адгезия - не менее 0,4 МПа</t>
    </r>
  </si>
  <si>
    <r>
      <rPr>
        <b/>
        <sz val="11"/>
        <rFont val="Arial"/>
        <family val="2"/>
        <charset val="204"/>
      </rPr>
      <t>Клей гипсовый МАГМА "Монтаж"  ЗИМА</t>
    </r>
    <r>
      <rPr>
        <sz val="11"/>
        <rFont val="Arial"/>
        <family val="2"/>
        <charset val="204"/>
      </rPr>
      <t xml:space="preserve">                                                                                                                          </t>
    </r>
    <r>
      <rPr>
        <sz val="9"/>
        <rFont val="Arial"/>
        <family val="2"/>
        <charset val="204"/>
      </rPr>
      <t xml:space="preserve">             Применяется для монтажа перегородок из всех типов пазогребневых плит и гипсовых блоков с тлощиной шва до 2 мм, приклеивания теплоизоляционных материалов, а также шпатлевания стыков и швов ПГП и ГКЛ внутри помещений с нормальной влажностью и температурой. Адгезия - не менее 0,4 МПа</t>
    </r>
  </si>
  <si>
    <r>
      <rPr>
        <b/>
        <sz val="11"/>
        <rFont val="Arial"/>
        <family val="2"/>
        <charset val="204"/>
      </rPr>
      <t>Клей гипсовый монтажный МАГМА "Лист"</t>
    </r>
    <r>
      <rPr>
        <b/>
        <sz val="9"/>
        <rFont val="Arial"/>
        <family val="2"/>
        <charset val="204"/>
      </rPr>
      <t xml:space="preserve">  </t>
    </r>
    <r>
      <rPr>
        <b/>
        <sz val="11"/>
        <rFont val="Arial"/>
        <family val="2"/>
        <charset val="204"/>
      </rPr>
      <t xml:space="preserve"> </t>
    </r>
    <r>
      <rPr>
        <sz val="11"/>
        <rFont val="Arial"/>
        <family val="2"/>
        <charset val="204"/>
      </rPr>
      <t xml:space="preserve">                                                                                                                                                 </t>
    </r>
    <r>
      <rPr>
        <sz val="9"/>
        <rFont val="Arial"/>
        <family val="2"/>
        <charset val="204"/>
      </rPr>
      <t xml:space="preserve">  </t>
    </r>
    <r>
      <rPr>
        <sz val="9"/>
        <rFont val="Arial"/>
        <family val="2"/>
        <charset val="204"/>
      </rPr>
      <t xml:space="preserve"> Применяется для бескаркасного монтажа всех типов гипсокартонных листов и теплоизоляционных материалов внутри помещений с нормальной влажностью и темепратурой, толщиной слоя 3-50 мм.  Адгезия - не менее 0,4 МПа</t>
    </r>
  </si>
  <si>
    <t>мешок</t>
  </si>
  <si>
    <t>ШТУКАТУРНЫЕ СМЕСИ "МАГМА"</t>
  </si>
  <si>
    <r>
      <rPr>
        <b/>
        <sz val="11"/>
        <rFont val="Arial"/>
        <family val="2"/>
        <charset val="204"/>
      </rPr>
      <t>Штукатурка гипсовая МАГМА "EcoPlaster"</t>
    </r>
    <r>
      <rPr>
        <b/>
        <sz val="9"/>
        <rFont val="Arial"/>
        <family val="2"/>
        <charset val="204"/>
      </rPr>
      <t xml:space="preserve">  </t>
    </r>
    <r>
      <rPr>
        <sz val="9"/>
        <rFont val="Arial"/>
        <family val="2"/>
        <charset val="204"/>
      </rPr>
      <t xml:space="preserve">  </t>
    </r>
    <r>
      <rPr>
        <sz val="11"/>
        <rFont val="Arial"/>
        <family val="2"/>
        <charset val="204"/>
      </rPr>
      <t xml:space="preserve">                                                                                                                                          </t>
    </r>
    <r>
      <rPr>
        <sz val="10"/>
        <rFont val="Arial"/>
        <family val="2"/>
        <charset val="204"/>
      </rPr>
      <t xml:space="preserve"> </t>
    </r>
    <r>
      <rPr>
        <sz val="9"/>
        <rFont val="Arial"/>
        <family val="2"/>
        <charset val="204"/>
      </rPr>
      <t>Применяется для выравнивания вертикальных и горизонтальных оснований внутри помещений  с нормальной влажностью и температурой. Повышенная пластичность, безусадочная, тепло- и звукоизолирующая, для внутренних работ. Толщина нанесения 5-60мм, допускается до 100 мм при локальном выравнивании. Адгезия - не менее 0,5 МПа. Цвет белый.</t>
    </r>
  </si>
  <si>
    <r>
      <rPr>
        <b/>
        <sz val="11"/>
        <rFont val="Arial"/>
        <family val="2"/>
        <charset val="204"/>
      </rPr>
      <t>Штукатурка гипсовая МАГМА "EcoPlaster MP"</t>
    </r>
    <r>
      <rPr>
        <sz val="11"/>
        <rFont val="Arial"/>
        <family val="2"/>
        <charset val="204"/>
      </rPr>
      <t xml:space="preserve">                                                                                                                      </t>
    </r>
    <r>
      <rPr>
        <sz val="10"/>
        <rFont val="Arial"/>
        <family val="2"/>
        <charset val="204"/>
      </rPr>
      <t xml:space="preserve"> </t>
    </r>
    <r>
      <rPr>
        <sz val="9"/>
        <rFont val="Arial"/>
        <family val="2"/>
        <charset val="204"/>
      </rPr>
      <t xml:space="preserve"> Применяется  для выравнивания вертикальных, горизонтальных и др. поверхностей из различных материалов (кирпичная кладка, цементно-песчаные и гипсовые основания, бетон, газо- и пенобетон, ГКЛ, ГВЛ, ПГП и др.) внутри жилых и общественных зданиях с нормальной влажностью (50-60%) слоем толщиной 5-30 мм с помощью штукатурной станции под последующую декоративную отделку – оклейку обоями, окрашивание, укладку керамической плитки и др.  Для машинного нанесения. Цвет белый.</t>
    </r>
  </si>
  <si>
    <r>
      <rPr>
        <b/>
        <sz val="11"/>
        <rFont val="Arial"/>
        <family val="2"/>
        <charset val="204"/>
      </rPr>
      <t>Штукатурка гипсовая  МАГМА "Ecolayer"</t>
    </r>
    <r>
      <rPr>
        <sz val="9"/>
        <rFont val="Arial"/>
        <family val="2"/>
        <charset val="204"/>
      </rPr>
      <t xml:space="preserve"> </t>
    </r>
    <r>
      <rPr>
        <sz val="11"/>
        <rFont val="Arial"/>
        <family val="2"/>
        <charset val="204"/>
      </rPr>
      <t xml:space="preserve">                                                                                                                                                                                  </t>
    </r>
    <r>
      <rPr>
        <sz val="9"/>
        <rFont val="Arial"/>
        <family val="2"/>
        <charset val="204"/>
      </rPr>
      <t>Применяется для выравнивания вертикальных и горизонтальных оснований внутри помещений  с нормальной влажностью и температурой, Повышенная пластичность, безусадочная, тепло- и звукоизолирующая, для внутренних работ. Для ручного и машинного нанесения. Толщина нанесения 5-60мм, допускается до 100 мм при локальном выравнивании. Адгезия - не менее 0,4 МПа. Цвет белый.</t>
    </r>
  </si>
  <si>
    <r>
      <rPr>
        <b/>
        <sz val="11"/>
        <rFont val="Arial"/>
        <family val="2"/>
        <charset val="204"/>
      </rPr>
      <t>Штукатурка гипсовая  МАГМА "Ecolayer MP"</t>
    </r>
    <r>
      <rPr>
        <sz val="11"/>
        <rFont val="Arial"/>
        <family val="2"/>
        <charset val="204"/>
      </rPr>
      <t xml:space="preserve">  </t>
    </r>
    <r>
      <rPr>
        <sz val="9"/>
        <rFont val="Arial"/>
        <family val="2"/>
        <charset val="204"/>
      </rPr>
      <t xml:space="preserve"> </t>
    </r>
    <r>
      <rPr>
        <sz val="11"/>
        <rFont val="Arial"/>
        <family val="2"/>
        <charset val="204"/>
      </rPr>
      <t xml:space="preserve">                                                                                                                                          </t>
    </r>
    <r>
      <rPr>
        <sz val="9"/>
        <rFont val="Arial"/>
        <family val="2"/>
        <charset val="204"/>
      </rPr>
      <t>Применяется для выравнивания вертикальных и горизонтальных оснований внутри помещений  с нормальной влажностью и температурой. Повышенная пластичность, безусадочная, тепло- и звукоизолирующая, для внутренних работ. Для ручного и машинного нанесения. Толщина нанесения 5-30мм. Адгезия - не менее 0,4 МПа.</t>
    </r>
  </si>
  <si>
    <r>
      <rPr>
        <b/>
        <sz val="11"/>
        <rFont val="Arial"/>
        <family val="2"/>
        <charset val="204"/>
      </rPr>
      <t>Штукатурка цементная МАГМА "TechnoPlaster"</t>
    </r>
    <r>
      <rPr>
        <sz val="11"/>
        <rFont val="Arial"/>
        <family val="2"/>
        <charset val="204"/>
      </rPr>
      <t xml:space="preserve">                                                                                                                                                                 </t>
    </r>
    <r>
      <rPr>
        <sz val="9"/>
        <rFont val="Arial"/>
        <family val="2"/>
        <charset val="204"/>
      </rPr>
      <t xml:space="preserve"> </t>
    </r>
    <r>
      <rPr>
        <sz val="9"/>
        <rFont val="Arial"/>
        <family val="2"/>
        <charset val="204"/>
      </rPr>
      <t xml:space="preserve">Применяется как для предварительного, так и для  окончательного выравнивания стен. Пластичная, мелкофракционная, безусадочная, для внутренних и наружных  работ. Толщина нанесения без использования сетки от 5 до 30 мм. Адгезия - не менее 0,4 МПа. </t>
    </r>
  </si>
  <si>
    <r>
      <rPr>
        <b/>
        <sz val="11"/>
        <rFont val="Arial"/>
        <family val="2"/>
        <charset val="204"/>
      </rPr>
      <t>Штукатурка цементная МАГМА "ArmoPlaster"</t>
    </r>
    <r>
      <rPr>
        <sz val="9"/>
        <rFont val="Arial"/>
        <family val="2"/>
        <charset val="204"/>
      </rPr>
      <t xml:space="preserve">   </t>
    </r>
    <r>
      <rPr>
        <sz val="11"/>
        <rFont val="Arial"/>
        <family val="2"/>
        <charset val="204"/>
      </rPr>
      <t xml:space="preserve">                                                                                                                       </t>
    </r>
    <r>
      <rPr>
        <u/>
        <sz val="9"/>
        <rFont val="Arial"/>
        <family val="2"/>
        <charset val="204"/>
      </rPr>
      <t xml:space="preserve">  </t>
    </r>
    <r>
      <rPr>
        <sz val="9"/>
        <rFont val="Arial"/>
        <family val="2"/>
        <charset val="204"/>
      </rPr>
      <t xml:space="preserve"> С армирующими волокнами!  Применяется для грубого выравнивания стен. Пластичная, высокопрочная, безусадочная, для внутренних и наружных  работ. Толщина нанесения от 5 до 30 мм.</t>
    </r>
  </si>
  <si>
    <r>
      <rPr>
        <b/>
        <sz val="11"/>
        <rFont val="Arial"/>
        <family val="2"/>
        <charset val="204"/>
      </rPr>
      <t>Штукатурно-клеевая смесь МАГМА «ThermoFacade»</t>
    </r>
    <r>
      <rPr>
        <sz val="11"/>
        <rFont val="Arial"/>
        <family val="2"/>
        <charset val="204"/>
      </rPr>
      <t xml:space="preserve">                                                                                                             </t>
    </r>
    <r>
      <rPr>
        <sz val="11"/>
        <rFont val="Arial"/>
        <family val="2"/>
        <charset val="204"/>
      </rPr>
      <t>П</t>
    </r>
    <r>
      <rPr>
        <sz val="9"/>
        <rFont val="Arial"/>
        <family val="2"/>
        <charset val="204"/>
      </rPr>
      <t>рименяется при устройстве систем наружной теплоизоляции зданий (СНТИ) для крепления теплоизоляционных плит из различных материалов (пенополистирол, минераловатное и базальтовое волокно и т.д.), а также для нанесения на их поверхность штукатурного слоя, армированного стеклотканной сеткой с целью создания защитного по всей поверхности утепленной стены здания надежной устойчивости к атмосферному старению за счет водостойкой теплоизоляционной оболочки.</t>
    </r>
  </si>
  <si>
    <t>ШПАТЛЕВОЧНЫЕ СМЕСИ "МАГМА"</t>
  </si>
  <si>
    <r>
      <rPr>
        <b/>
        <sz val="11"/>
        <rFont val="Arial"/>
        <family val="2"/>
        <charset val="204"/>
      </rPr>
      <t>Шпатлевка полимерная МАГМА "FINISH LR"</t>
    </r>
    <r>
      <rPr>
        <b/>
        <sz val="9"/>
        <rFont val="Arial"/>
        <family val="2"/>
        <charset val="204"/>
      </rPr>
      <t xml:space="preserve"> </t>
    </r>
    <r>
      <rPr>
        <sz val="9"/>
        <rFont val="Arial"/>
        <family val="2"/>
        <charset val="204"/>
      </rPr>
      <t xml:space="preserve">   </t>
    </r>
    <r>
      <rPr>
        <sz val="11"/>
        <rFont val="Arial"/>
        <family val="2"/>
        <charset val="204"/>
      </rPr>
      <t xml:space="preserve">                                                                                                                                                               </t>
    </r>
    <r>
      <rPr>
        <sz val="9"/>
        <rFont val="Arial"/>
        <family val="2"/>
        <charset val="204"/>
      </rPr>
      <t xml:space="preserve">  </t>
    </r>
    <r>
      <rPr>
        <u/>
        <sz val="9"/>
        <rFont val="Arial"/>
        <family val="2"/>
        <charset val="204"/>
      </rPr>
      <t xml:space="preserve">Новая формула, новый дизайн! </t>
    </r>
    <r>
      <rPr>
        <sz val="9"/>
        <rFont val="Arial"/>
        <family val="2"/>
        <charset val="204"/>
      </rPr>
      <t xml:space="preserve"> Для суперфинишного шпаклевания вертикальных и горизонтальных оснований внутри помещений с нормальной влажностью и температурой. Идеально белая и гладкая поверхность, пластичная, безусадочная и трещиностойкая. Толщина слоя  до 3 мм. Адгезия - не менее 0,5 МПа. Цвет белый.</t>
    </r>
  </si>
  <si>
    <r>
      <rPr>
        <b/>
        <sz val="11"/>
        <rFont val="Arial"/>
        <family val="2"/>
        <charset val="204"/>
      </rPr>
      <t xml:space="preserve">Шпатлевка гипсовая финишная МАГМА "EcoFiller"  </t>
    </r>
    <r>
      <rPr>
        <sz val="11"/>
        <rFont val="Arial"/>
        <family val="2"/>
        <charset val="204"/>
      </rPr>
      <t xml:space="preserve">                                                                                                                                                       </t>
    </r>
    <r>
      <rPr>
        <sz val="9"/>
        <rFont val="Arial"/>
        <family val="2"/>
        <charset val="204"/>
      </rPr>
      <t xml:space="preserve"> </t>
    </r>
    <r>
      <rPr>
        <u/>
        <sz val="9"/>
        <rFont val="Arial"/>
        <family val="2"/>
        <charset val="204"/>
      </rPr>
      <t>Новая формула, новый дизайн!</t>
    </r>
    <r>
      <rPr>
        <sz val="9"/>
        <rFont val="Arial"/>
        <family val="2"/>
        <charset val="204"/>
      </rPr>
      <t xml:space="preserve"> Для финишного шпаклевания вертикальных и горизонтальных оснований внутри помещений с нормальной влажностью и температурой, заделки стыков между ГКЛ и ГЛВ, заделки дефектов пазогребневых плит и гипсовых блоков. Идеально белая и гладкая поверхность, пластичная, безусадочная и трещиностойкая. Толщина слоя до 3 мм. Адгезия - не менее 0,5 МПа. Цвет белый.</t>
    </r>
  </si>
  <si>
    <r>
      <rPr>
        <b/>
        <sz val="11"/>
        <rFont val="Arial"/>
        <family val="2"/>
        <charset val="204"/>
      </rPr>
      <t xml:space="preserve">Шпатлевка гипсовая финишная МАГМА "EcoFinish"  </t>
    </r>
    <r>
      <rPr>
        <sz val="11"/>
        <rFont val="Arial"/>
        <family val="2"/>
        <charset val="204"/>
      </rPr>
      <t xml:space="preserve">                                                                                                                                                       </t>
    </r>
    <r>
      <rPr>
        <sz val="9"/>
        <rFont val="Arial"/>
        <family val="2"/>
        <charset val="204"/>
      </rPr>
      <t xml:space="preserve"> </t>
    </r>
    <r>
      <rPr>
        <u/>
        <sz val="9"/>
        <rFont val="Arial"/>
        <family val="2"/>
        <charset val="204"/>
      </rPr>
      <t>Новая формула, новый дизайн!</t>
    </r>
    <r>
      <rPr>
        <sz val="9"/>
        <rFont val="Arial"/>
        <family val="2"/>
        <charset val="204"/>
      </rPr>
      <t xml:space="preserve"> Не требует грунтования! Для финишного шпаклевания вертикальных и горизонтальных оснований внутри помещений с нормальной влажностью и температурой, заделки стыков между ГКЛ и ГЛВ, заделки дефектов пазогребневых плит и гипсовых блоков. Идеально белая и гладкая поверхность, пластичная, безусадочная и трещиностойкая. Толщина слоя 02- 5 мм. Адгезия - не менее 0,5 МПа. Цвет белый.</t>
    </r>
  </si>
  <si>
    <t>МАТЕРИАЛЫ ДЛЯ УСТРОЙСТВА ПОЛОВ "МАГМА"</t>
  </si>
  <si>
    <r>
      <rPr>
        <b/>
        <sz val="11"/>
        <rFont val="Arial"/>
        <family val="2"/>
        <charset val="204"/>
      </rPr>
      <t>Универсальный быстротвердеющий наливной пол МАГМА "EcoNivelir"</t>
    </r>
    <r>
      <rPr>
        <sz val="11"/>
        <rFont val="Arial"/>
        <family val="2"/>
        <charset val="204"/>
      </rPr>
      <t xml:space="preserve">                                                                        </t>
    </r>
    <r>
      <rPr>
        <sz val="9"/>
        <rFont val="Arial"/>
        <family val="2"/>
        <charset val="204"/>
      </rPr>
      <t xml:space="preserve">  </t>
    </r>
    <r>
      <rPr>
        <sz val="9"/>
        <rFont val="Arial"/>
        <family val="2"/>
        <charset val="204"/>
      </rPr>
      <t>Применяется для предварительного и финишного выравнивания различных оснований пола внутри помещений с нормальной влажностью и температурой под последующие покрытия. Для ручного и машинного нанесения, устройства "теплых полов". Толщина слоя 3-100 мм. Прочность на сжатие - 15,0 МПа. Передвижение по поверхности через 3 часа.</t>
    </r>
  </si>
  <si>
    <r>
      <rPr>
        <b/>
        <sz val="11"/>
        <rFont val="Arial"/>
        <family val="2"/>
        <charset val="204"/>
      </rPr>
      <t>Самонивелирующийся наливной пол МАГМА "Technonivelir"</t>
    </r>
    <r>
      <rPr>
        <sz val="11"/>
        <rFont val="Arial"/>
        <family val="2"/>
        <charset val="204"/>
      </rPr>
      <t xml:space="preserve">  </t>
    </r>
    <r>
      <rPr>
        <sz val="9"/>
        <rFont val="Arial"/>
        <family val="2"/>
        <charset val="204"/>
      </rPr>
      <t xml:space="preserve"> </t>
    </r>
    <r>
      <rPr>
        <sz val="11"/>
        <rFont val="Arial"/>
        <family val="2"/>
        <charset val="204"/>
      </rPr>
      <t xml:space="preserve">                                                                                                      </t>
    </r>
    <r>
      <rPr>
        <u/>
        <sz val="9"/>
        <rFont val="Arial"/>
        <family val="2"/>
        <charset val="204"/>
      </rPr>
      <t xml:space="preserve"> </t>
    </r>
    <r>
      <rPr>
        <sz val="9"/>
        <rFont val="Arial"/>
        <family val="2"/>
        <charset val="204"/>
      </rPr>
      <t xml:space="preserve">Применяется для предварительного и финишного выравнивания различных оснований пола внутри помещений с нормальной и повышенной влажностью. Для ручного и машинного нанесения, устройства "теплых полов". Толщина слоя 3-20 мм. Прочность на сжатие - 20,0 МПа. </t>
    </r>
  </si>
  <si>
    <r>
      <rPr>
        <b/>
        <sz val="11"/>
        <rFont val="Arial"/>
        <family val="2"/>
        <charset val="204"/>
      </rPr>
      <t xml:space="preserve">Наливной пол усиленный МАГМА "TechnoLith" </t>
    </r>
    <r>
      <rPr>
        <sz val="11"/>
        <rFont val="Arial"/>
        <family val="2"/>
        <charset val="204"/>
      </rPr>
      <t xml:space="preserve">                                                                                                                                                               </t>
    </r>
    <r>
      <rPr>
        <sz val="9"/>
        <rFont val="Arial"/>
        <family val="2"/>
        <charset val="204"/>
      </rPr>
      <t xml:space="preserve"> Применяется для предварительного и финишного выравнивания различных оснований пола внутри помещений с нормальной и повышенной влажностью. Для ручного и машинного нанесения, устройства "теплых полов". Толщина слоя 3-20 мм. Прочность на сжатие - 30,0 МПа. </t>
    </r>
  </si>
  <si>
    <r>
      <rPr>
        <b/>
        <sz val="11"/>
        <rFont val="Arial"/>
        <family val="2"/>
        <charset val="204"/>
      </rPr>
      <t xml:space="preserve">Цементная стяжка МАГМА "TechnoBase" </t>
    </r>
    <r>
      <rPr>
        <sz val="11"/>
        <rFont val="Arial"/>
        <family val="2"/>
        <charset val="204"/>
      </rPr>
      <t xml:space="preserve">                                                                                                                                        </t>
    </r>
    <r>
      <rPr>
        <sz val="9"/>
        <rFont val="Arial"/>
        <family val="2"/>
        <charset val="204"/>
      </rPr>
      <t xml:space="preserve">Предназначена для предварительного выравнивания и создания несущего основания пола внутри помещений с нормальной и повышенной влажностью.Для ручного и машинного нанесения, устройства "теплых полов". Толщина выравнивающего слоя 10-80 мм. Особенно рекомендуется для устройства полов по мягким минеральным основаниям. Прочность на сжатие - 15,0 МПа. </t>
    </r>
  </si>
  <si>
    <t>ГИДРОИЗОЛЯЦИОННЫЕ СМЕСИ "МАГМА"</t>
  </si>
  <si>
    <r>
      <rPr>
        <b/>
        <sz val="11"/>
        <rFont val="Arial"/>
        <family val="2"/>
        <charset val="204"/>
      </rPr>
      <t>Гидроизоляционная штукатурка МАГМА "GidroPlaster"</t>
    </r>
    <r>
      <rPr>
        <b/>
        <sz val="9"/>
        <rFont val="Arial"/>
        <family val="2"/>
        <charset val="204"/>
      </rPr>
      <t xml:space="preserve"> </t>
    </r>
    <r>
      <rPr>
        <sz val="11"/>
        <rFont val="Arial"/>
        <family val="2"/>
        <charset val="204"/>
      </rPr>
      <t xml:space="preserve">                                                                                                                </t>
    </r>
    <r>
      <rPr>
        <sz val="9"/>
        <rFont val="Arial"/>
        <family val="2"/>
        <charset val="204"/>
      </rPr>
      <t xml:space="preserve">  </t>
    </r>
    <r>
      <rPr>
        <sz val="9"/>
        <rFont val="Arial"/>
        <family val="2"/>
        <charset val="204"/>
      </rPr>
      <t xml:space="preserve"> Применяется для изоляции от капиллярной влаги и сырости различных водопроницаемых вертикальных и горизонтальных оснований внутри и снаружи помещений с нормальной и повышенной влажностью, для гидроизоляции фундаментов, гидротехнических и подземных сооружений, закрытых бассейнов, подвалов, террас, балконов, шахт лифтов, внутренних поверхностей резервуаров для воды.  Толщина слоя 5-30 мм. Прочность на сжатие - 10,0 МПа. </t>
    </r>
  </si>
  <si>
    <t>МОНТАЖНЫЕ СМЕСИ "МАГМА"</t>
  </si>
  <si>
    <r>
      <rPr>
        <b/>
        <sz val="11"/>
        <rFont val="Arial"/>
        <family val="2"/>
        <charset val="204"/>
      </rPr>
      <t>Монтажно-кладочная смесь (МКС) МАГМА "МультиБлок"</t>
    </r>
    <r>
      <rPr>
        <sz val="11"/>
        <rFont val="Arial"/>
        <family val="2"/>
        <charset val="204"/>
      </rPr>
      <t xml:space="preserve">                                                                                </t>
    </r>
    <r>
      <rPr>
        <sz val="9"/>
        <rFont val="Arial"/>
        <family val="2"/>
        <charset val="204"/>
      </rPr>
      <t xml:space="preserve">              </t>
    </r>
    <r>
      <rPr>
        <sz val="9"/>
        <rFont val="Arial"/>
        <family val="2"/>
        <charset val="204"/>
      </rPr>
      <t>Применяется для монтажа блоков и плит из всех типов ячеистых бетонов, для качественной кладки облицовочного кирпича и декоративных элементов. Толщина слоя 8-20 мм. Прочность на сжатие - 4,0 МПа. Адгезия - не менее 0,5 МПа</t>
    </r>
  </si>
  <si>
    <r>
      <rPr>
        <b/>
        <sz val="11"/>
        <rFont val="Arial"/>
        <family val="2"/>
        <charset val="204"/>
      </rPr>
      <t>Монтажно-кладочная смесь (МКС) МАГМА "МультиБлок"</t>
    </r>
    <r>
      <rPr>
        <sz val="11"/>
        <rFont val="Arial"/>
        <family val="2"/>
        <charset val="204"/>
      </rPr>
      <t xml:space="preserve">   </t>
    </r>
    <r>
      <rPr>
        <b/>
        <sz val="11"/>
        <rFont val="Arial"/>
        <family val="2"/>
        <charset val="204"/>
      </rPr>
      <t xml:space="preserve">ЗИМА </t>
    </r>
    <r>
      <rPr>
        <sz val="11"/>
        <rFont val="Arial"/>
        <family val="2"/>
        <charset val="204"/>
      </rPr>
      <t xml:space="preserve">                                                                            </t>
    </r>
    <r>
      <rPr>
        <sz val="9"/>
        <rFont val="Arial"/>
        <family val="2"/>
        <charset val="204"/>
      </rPr>
      <t xml:space="preserve">              Применяется для монтажа блоков и плит из всех типов ячеистых бетонов, для качественной кладки облицовочного кирпича и декоративных элементов. Толщина слоя 8-20 мм. Прочность на сжатие - 4,0 МПа. Адгезия - не менее 0,5 МПа</t>
    </r>
  </si>
  <si>
    <t xml:space="preserve">ГИПС ФОРМОВОЧНЫЙ "МАГМА" </t>
  </si>
  <si>
    <r>
      <rPr>
        <b/>
        <sz val="11"/>
        <rFont val="Arial"/>
        <family val="2"/>
        <charset val="204"/>
      </rPr>
      <t>Гипс формовочный МАГМА Г-6 Б II х 30 кг</t>
    </r>
    <r>
      <rPr>
        <sz val="11"/>
        <rFont val="Arial"/>
        <family val="2"/>
        <charset val="204"/>
      </rPr>
      <t xml:space="preserve">  </t>
    </r>
    <r>
      <rPr>
        <sz val="9"/>
        <rFont val="Arial"/>
        <family val="2"/>
        <charset val="204"/>
      </rPr>
      <t xml:space="preserve">                                                        </t>
    </r>
    <r>
      <rPr>
        <sz val="10"/>
        <rFont val="Arial"/>
        <family val="2"/>
        <charset val="204"/>
      </rPr>
      <t xml:space="preserve">                                                                                                                            </t>
    </r>
    <r>
      <rPr>
        <sz val="9"/>
        <rFont val="Arial"/>
        <family val="2"/>
        <charset val="204"/>
      </rPr>
      <t xml:space="preserve"> Применяется для изготовления различных строительных изделий, при производстве штукатурных работ, заделки различных дефектов и других строительных работах. Используется при производстве шпатлевок, сухих смесей, изготовления различных моделей и форм. Цвет белый.</t>
    </r>
  </si>
  <si>
    <r>
      <rPr>
        <b/>
        <sz val="11"/>
        <rFont val="Arial"/>
        <family val="2"/>
        <charset val="204"/>
      </rPr>
      <t>Гипс формовочный МАГМА Г-6 Б III х 30 кг</t>
    </r>
    <r>
      <rPr>
        <sz val="11"/>
        <rFont val="Arial"/>
        <family val="2"/>
        <charset val="204"/>
      </rPr>
      <t xml:space="preserve">            </t>
    </r>
    <r>
      <rPr>
        <sz val="10"/>
        <rFont val="Arial"/>
        <family val="2"/>
        <charset val="204"/>
      </rPr>
      <t xml:space="preserve">                                                                                                                                                                                             </t>
    </r>
    <r>
      <rPr>
        <sz val="9"/>
        <rFont val="Arial"/>
        <family val="2"/>
        <charset val="204"/>
      </rPr>
      <t>Применяется для изготовления различных строительных изделий, при производстве штукатурных работ, заделки различных дефектов и других строительных работах. Используется при производстве шпатлевок, сухих смесей, изготовления различных моделей и форм. Цвет белый.</t>
    </r>
  </si>
  <si>
    <t>ШИФЕР (ЛИСТ АСБОЦЕМЕНТНЫЙ)</t>
  </si>
  <si>
    <t>Вес 1 листа</t>
  </si>
  <si>
    <t>Кол. на под. /лист.</t>
  </si>
  <si>
    <r>
      <rPr>
        <b/>
        <sz val="11"/>
        <color indexed="8"/>
        <rFont val="Arial"/>
        <family val="2"/>
        <charset val="204"/>
      </rPr>
      <t>Шифер 7-ми волновой (Размер 1750*980*5,8)</t>
    </r>
    <r>
      <rPr>
        <b/>
        <sz val="9"/>
        <color indexed="8"/>
        <rFont val="Arial"/>
        <family val="2"/>
        <charset val="204"/>
      </rPr>
      <t xml:space="preserve">  </t>
    </r>
    <r>
      <rPr>
        <sz val="9"/>
        <color indexed="8"/>
        <rFont val="Arial"/>
        <family val="2"/>
        <charset val="204"/>
      </rPr>
      <t xml:space="preserve"> </t>
    </r>
    <r>
      <rPr>
        <sz val="14"/>
        <color indexed="8"/>
        <rFont val="Arial"/>
        <family val="2"/>
        <charset val="204"/>
      </rPr>
      <t xml:space="preserve">  </t>
    </r>
    <r>
      <rPr>
        <sz val="11"/>
        <color indexed="8"/>
        <rFont val="Arial"/>
        <family val="2"/>
        <charset val="204"/>
      </rPr>
      <t xml:space="preserve">                                                                                                      </t>
    </r>
    <r>
      <rPr>
        <sz val="9"/>
        <color indexed="8"/>
        <rFont val="Arial"/>
        <family val="2"/>
        <charset val="204"/>
      </rPr>
      <t>ГОСТ 30340-2012</t>
    </r>
  </si>
  <si>
    <r>
      <rPr>
        <b/>
        <sz val="11"/>
        <color indexed="8"/>
        <rFont val="Arial"/>
        <family val="2"/>
        <charset val="204"/>
      </rPr>
      <t>Шифер 7-ми волновой (Размер 1750*980*5,2)</t>
    </r>
    <r>
      <rPr>
        <b/>
        <sz val="9"/>
        <color indexed="8"/>
        <rFont val="Arial"/>
        <family val="2"/>
        <charset val="204"/>
      </rPr>
      <t xml:space="preserve">  </t>
    </r>
    <r>
      <rPr>
        <sz val="9"/>
        <color indexed="8"/>
        <rFont val="Arial"/>
        <family val="2"/>
        <charset val="204"/>
      </rPr>
      <t xml:space="preserve"> </t>
    </r>
    <r>
      <rPr>
        <sz val="14"/>
        <color indexed="8"/>
        <rFont val="Arial"/>
        <family val="2"/>
        <charset val="204"/>
      </rPr>
      <t xml:space="preserve">  </t>
    </r>
    <r>
      <rPr>
        <sz val="11"/>
        <color indexed="8"/>
        <rFont val="Arial"/>
        <family val="2"/>
        <charset val="204"/>
      </rPr>
      <t xml:space="preserve">                                                                                                      </t>
    </r>
    <r>
      <rPr>
        <sz val="9"/>
        <color indexed="8"/>
        <rFont val="Arial"/>
        <family val="2"/>
        <charset val="204"/>
      </rPr>
      <t>ГОСТ 30340-2012</t>
    </r>
  </si>
  <si>
    <r>
      <rPr>
        <b/>
        <sz val="11"/>
        <color indexed="8"/>
        <rFont val="Arial"/>
        <family val="2"/>
        <charset val="204"/>
      </rPr>
      <t>Шифер плоский 6 мм (Размер 1750*1070*6)</t>
    </r>
    <r>
      <rPr>
        <b/>
        <sz val="9"/>
        <color indexed="8"/>
        <rFont val="Arial"/>
        <family val="2"/>
        <charset val="204"/>
      </rPr>
      <t xml:space="preserve">  </t>
    </r>
    <r>
      <rPr>
        <sz val="9"/>
        <color indexed="8"/>
        <rFont val="Arial"/>
        <family val="2"/>
        <charset val="204"/>
      </rPr>
      <t xml:space="preserve"> </t>
    </r>
    <r>
      <rPr>
        <sz val="14"/>
        <color indexed="8"/>
        <rFont val="Arial"/>
        <family val="2"/>
        <charset val="204"/>
      </rPr>
      <t xml:space="preserve">  </t>
    </r>
    <r>
      <rPr>
        <sz val="11"/>
        <color indexed="8"/>
        <rFont val="Arial"/>
        <family val="2"/>
        <charset val="204"/>
      </rPr>
      <t xml:space="preserve">                                                                                                      </t>
    </r>
    <r>
      <rPr>
        <sz val="9"/>
        <color indexed="8"/>
        <rFont val="Arial"/>
        <family val="2"/>
        <charset val="204"/>
      </rPr>
      <t>ГОСТ 18124-2012</t>
    </r>
  </si>
  <si>
    <r>
      <rPr>
        <b/>
        <sz val="11"/>
        <color indexed="8"/>
        <rFont val="Arial"/>
        <family val="2"/>
        <charset val="204"/>
      </rPr>
      <t>Шифер плоский 8 мм (Размер 1750*1070*8)</t>
    </r>
    <r>
      <rPr>
        <b/>
        <sz val="9"/>
        <color indexed="8"/>
        <rFont val="Arial"/>
        <family val="2"/>
        <charset val="204"/>
      </rPr>
      <t xml:space="preserve">  </t>
    </r>
    <r>
      <rPr>
        <sz val="9"/>
        <color indexed="8"/>
        <rFont val="Arial"/>
        <family val="2"/>
        <charset val="204"/>
      </rPr>
      <t xml:space="preserve"> </t>
    </r>
    <r>
      <rPr>
        <sz val="14"/>
        <color indexed="8"/>
        <rFont val="Arial"/>
        <family val="2"/>
        <charset val="204"/>
      </rPr>
      <t xml:space="preserve">  </t>
    </r>
    <r>
      <rPr>
        <sz val="11"/>
        <color indexed="8"/>
        <rFont val="Arial"/>
        <family val="2"/>
        <charset val="204"/>
      </rPr>
      <t xml:space="preserve">                                                                                                      </t>
    </r>
    <r>
      <rPr>
        <sz val="9"/>
        <color indexed="8"/>
        <rFont val="Arial"/>
        <family val="2"/>
        <charset val="204"/>
      </rPr>
      <t>ГОСТ 18124-2012</t>
    </r>
  </si>
  <si>
    <r>
      <rPr>
        <b/>
        <sz val="11"/>
        <color indexed="8"/>
        <rFont val="Arial"/>
        <family val="2"/>
        <charset val="204"/>
      </rPr>
      <t>Шифер плоский 10 мм (Размер 1750*1070*10)</t>
    </r>
    <r>
      <rPr>
        <b/>
        <sz val="9"/>
        <color indexed="8"/>
        <rFont val="Arial"/>
        <family val="2"/>
        <charset val="204"/>
      </rPr>
      <t xml:space="preserve">  </t>
    </r>
    <r>
      <rPr>
        <sz val="9"/>
        <color indexed="8"/>
        <rFont val="Arial"/>
        <family val="2"/>
        <charset val="204"/>
      </rPr>
      <t xml:space="preserve"> </t>
    </r>
    <r>
      <rPr>
        <sz val="14"/>
        <color indexed="8"/>
        <rFont val="Arial"/>
        <family val="2"/>
        <charset val="204"/>
      </rPr>
      <t xml:space="preserve">  </t>
    </r>
    <r>
      <rPr>
        <sz val="11"/>
        <color indexed="8"/>
        <rFont val="Arial"/>
        <family val="2"/>
        <charset val="204"/>
      </rPr>
      <t xml:space="preserve">                                                                                                      </t>
    </r>
    <r>
      <rPr>
        <sz val="9"/>
        <color indexed="8"/>
        <rFont val="Arial"/>
        <family val="2"/>
        <charset val="204"/>
      </rPr>
      <t>ГОСТ 18124-2012</t>
    </r>
  </si>
  <si>
    <t>лист</t>
  </si>
  <si>
    <t>ТРУБЫ АСБОЦЕМЕНТНЫЕ</t>
  </si>
  <si>
    <t>Кол-во единиц в пачке</t>
  </si>
  <si>
    <t>Кол-во пачек в авто</t>
  </si>
  <si>
    <r>
      <t xml:space="preserve">Безнапортная труба БНТ-100 (Длина 3,95,диаметр 110/118)                                                                                                  </t>
    </r>
    <r>
      <rPr>
        <b/>
        <sz val="9"/>
        <color indexed="8"/>
        <rFont val="Arial"/>
        <family val="2"/>
        <charset val="204"/>
      </rPr>
      <t xml:space="preserve">  ГОСТ 31416-2009</t>
    </r>
  </si>
  <si>
    <r>
      <t xml:space="preserve">Безнапортная труба БНТ-150 (Длина 3,95,диаметр 141/161)                                                                                                  </t>
    </r>
    <r>
      <rPr>
        <b/>
        <sz val="9"/>
        <color indexed="8"/>
        <rFont val="Arial"/>
        <family val="2"/>
        <charset val="204"/>
      </rPr>
      <t xml:space="preserve">   ГОСТ 31416-2009</t>
    </r>
  </si>
  <si>
    <r>
      <t xml:space="preserve">Безнапортная труба БНТ-200 (Длина 3,95,диаметр 191/213)                                                                                                  </t>
    </r>
    <r>
      <rPr>
        <b/>
        <sz val="9"/>
        <color indexed="8"/>
        <rFont val="Arial"/>
        <family val="2"/>
        <charset val="204"/>
      </rPr>
      <t xml:space="preserve"> ГОСТ 31416-2009</t>
    </r>
  </si>
  <si>
    <r>
      <t xml:space="preserve">Безнапортная труба тонкостенная БНТТ-100 (Длина 3,95,диаметр 110/116)                                                                                                  </t>
    </r>
    <r>
      <rPr>
        <b/>
        <sz val="9"/>
        <color indexed="8"/>
        <rFont val="Arial"/>
        <family val="2"/>
        <charset val="204"/>
      </rPr>
      <t>ГОСТ 31416-2009</t>
    </r>
  </si>
  <si>
    <r>
      <t xml:space="preserve">Безнапортная труба тонкостенная БНТТ-150 (Длина 3,95,диаметр 143/161)                                                                                                  </t>
    </r>
    <r>
      <rPr>
        <b/>
        <sz val="9"/>
        <color indexed="8"/>
        <rFont val="Arial"/>
        <family val="2"/>
        <charset val="204"/>
      </rPr>
      <t>ГОСТ 31416-2009</t>
    </r>
  </si>
  <si>
    <t>Муфты</t>
  </si>
  <si>
    <t>Муфта полиэтиленовая 100 мм</t>
  </si>
  <si>
    <t>Муфта полиэтиленовая 150мм</t>
  </si>
  <si>
    <t>КИРПИЧ "МАГМА"</t>
  </si>
  <si>
    <t>Кг/подд</t>
  </si>
  <si>
    <r>
      <t>Кирпич керамический ПУСТОТЕЛЫЙ ОДИНАРНЫЙ "МАГМА" (250*120*65)</t>
    </r>
    <r>
      <rPr>
        <sz val="11"/>
        <color indexed="8"/>
        <rFont val="Arial"/>
        <family val="2"/>
        <charset val="204"/>
      </rPr>
      <t xml:space="preserve"> </t>
    </r>
    <r>
      <rPr>
        <b/>
        <sz val="11"/>
        <color indexed="8"/>
        <rFont val="Arial"/>
        <family val="2"/>
        <charset val="204"/>
      </rPr>
      <t>ЛИЦЕВОЙ КРАСНЫЙ</t>
    </r>
    <r>
      <rPr>
        <sz val="11"/>
        <color indexed="8"/>
        <rFont val="Arial"/>
        <family val="2"/>
        <charset val="204"/>
      </rPr>
      <t xml:space="preserve">                                                                                                                                                                     ГОСТ 530-12</t>
    </r>
  </si>
  <si>
    <r>
      <t>Кирпич керамический ПУСТОТЕЛЫЙ ОДИНАРНЫЙ "МАГМА" (250*120*65)</t>
    </r>
    <r>
      <rPr>
        <sz val="11"/>
        <color indexed="8"/>
        <rFont val="Arial"/>
        <family val="2"/>
        <charset val="204"/>
      </rPr>
      <t xml:space="preserve"> </t>
    </r>
    <r>
      <rPr>
        <b/>
        <sz val="11"/>
        <color indexed="8"/>
        <rFont val="Arial"/>
        <family val="2"/>
        <charset val="204"/>
      </rPr>
      <t>ЛИЦЕВОЙ ШОКОЛАД</t>
    </r>
    <r>
      <rPr>
        <sz val="11"/>
        <color indexed="8"/>
        <rFont val="Arial"/>
        <family val="2"/>
        <charset val="204"/>
      </rPr>
      <t xml:space="preserve">                                                                                                                                                                    ГОСТ 530-12</t>
    </r>
  </si>
  <si>
    <r>
      <t>Кирпич керамический ПУТОТЕЛЫЙ ОДИНАРНЫЙ "МАГМА" (250*120*65)</t>
    </r>
    <r>
      <rPr>
        <sz val="11"/>
        <color indexed="8"/>
        <rFont val="Arial"/>
        <family val="2"/>
        <charset val="204"/>
      </rPr>
      <t xml:space="preserve"> </t>
    </r>
    <r>
      <rPr>
        <b/>
        <sz val="11"/>
        <color indexed="8"/>
        <rFont val="Arial"/>
        <family val="2"/>
        <charset val="204"/>
      </rPr>
      <t>ЛИЦЕВОЙ ВАНИЛЬ</t>
    </r>
    <r>
      <rPr>
        <sz val="11"/>
        <color indexed="8"/>
        <rFont val="Arial"/>
        <family val="2"/>
        <charset val="204"/>
      </rPr>
      <t xml:space="preserve">                                                                                                                                                         ГОСТ 530-12</t>
    </r>
  </si>
  <si>
    <r>
      <t>Кирпич керамический ПУСТОТЕЛЫЙ ОДИНАРНЫЙ "МАГМА" (250*120*65)</t>
    </r>
    <r>
      <rPr>
        <sz val="11"/>
        <color indexed="8"/>
        <rFont val="Arial"/>
        <family val="2"/>
        <charset val="204"/>
      </rPr>
      <t xml:space="preserve"> </t>
    </r>
    <r>
      <rPr>
        <b/>
        <sz val="11"/>
        <color indexed="8"/>
        <rFont val="Arial"/>
        <family val="2"/>
        <charset val="204"/>
      </rPr>
      <t>ЛИЦЕВОЙ ФЛЕШ-ОБЖИГ</t>
    </r>
    <r>
      <rPr>
        <sz val="11"/>
        <color indexed="8"/>
        <rFont val="Arial"/>
        <family val="2"/>
        <charset val="204"/>
      </rPr>
      <t xml:space="preserve">                                                                                                                                                        ГОСТ 530-12</t>
    </r>
  </si>
  <si>
    <r>
      <t>Кирпич керамический ПУСТОТЕЛЫЙ УТОЛЩЕННЫЙ "МАГМА" (250*120*88)</t>
    </r>
    <r>
      <rPr>
        <sz val="11"/>
        <color indexed="8"/>
        <rFont val="Arial"/>
        <family val="2"/>
        <charset val="204"/>
      </rPr>
      <t xml:space="preserve"> </t>
    </r>
    <r>
      <rPr>
        <b/>
        <sz val="11"/>
        <color indexed="8"/>
        <rFont val="Arial"/>
        <family val="2"/>
        <charset val="204"/>
      </rPr>
      <t>ЛИЦЕВОЙ КРАСНЫЙ</t>
    </r>
    <r>
      <rPr>
        <sz val="11"/>
        <color indexed="8"/>
        <rFont val="Arial"/>
        <family val="2"/>
        <charset val="204"/>
      </rPr>
      <t xml:space="preserve">                                                                                                                                                            ГОСТ 530-12</t>
    </r>
  </si>
  <si>
    <r>
      <t>Кирпич керамический ПУСТОТЕЛЫЙ УТОЛЩЕННЫЙ МАГМА" (250*120*88)</t>
    </r>
    <r>
      <rPr>
        <sz val="11"/>
        <color indexed="8"/>
        <rFont val="Arial"/>
        <family val="2"/>
        <charset val="204"/>
      </rPr>
      <t xml:space="preserve"> </t>
    </r>
    <r>
      <rPr>
        <b/>
        <sz val="11"/>
        <color indexed="8"/>
        <rFont val="Arial"/>
        <family val="2"/>
        <charset val="204"/>
      </rPr>
      <t>ЛИЦЕВОЙ ШОКОЛАД</t>
    </r>
    <r>
      <rPr>
        <sz val="11"/>
        <color indexed="8"/>
        <rFont val="Arial"/>
        <family val="2"/>
        <charset val="204"/>
      </rPr>
      <t xml:space="preserve">                                                                                                                                                            ГОСТ 530-12</t>
    </r>
  </si>
  <si>
    <r>
      <t>Кирпич керамический ПУСТОТЕЛЫЙ УТОЛЩЕННЫЙ "МАГМА" (250*120*88)</t>
    </r>
    <r>
      <rPr>
        <sz val="11"/>
        <color indexed="8"/>
        <rFont val="Arial"/>
        <family val="2"/>
        <charset val="204"/>
      </rPr>
      <t xml:space="preserve"> </t>
    </r>
    <r>
      <rPr>
        <b/>
        <sz val="11"/>
        <color indexed="8"/>
        <rFont val="Arial"/>
        <family val="2"/>
        <charset val="204"/>
      </rPr>
      <t>ЛИЦЕВОЙ ВАНИЛЬ</t>
    </r>
    <r>
      <rPr>
        <sz val="11"/>
        <color indexed="8"/>
        <rFont val="Arial"/>
        <family val="2"/>
        <charset val="204"/>
      </rPr>
      <t xml:space="preserve">                                                                                                                                                     ГОСТ 530-12</t>
    </r>
  </si>
  <si>
    <r>
      <t>Кирпич керамический КЛИНКЕРНЫЙ ПУСТОТЕЛЫЙ ОДИНАРНЫЙ "МАГМА" (250*120*65)</t>
    </r>
    <r>
      <rPr>
        <sz val="11"/>
        <color indexed="8"/>
        <rFont val="Arial"/>
        <family val="2"/>
        <charset val="204"/>
      </rPr>
      <t xml:space="preserve"> </t>
    </r>
    <r>
      <rPr>
        <b/>
        <sz val="11"/>
        <color indexed="8"/>
        <rFont val="Arial"/>
        <family val="2"/>
        <charset val="204"/>
      </rPr>
      <t>ЛИЦЕВОЙ БЕЛЫЙ</t>
    </r>
    <r>
      <rPr>
        <sz val="11"/>
        <color indexed="8"/>
        <rFont val="Arial"/>
        <family val="2"/>
        <charset val="204"/>
      </rPr>
      <t xml:space="preserve">                                                                                                                                                                                               ГОСТ 530-12</t>
    </r>
  </si>
  <si>
    <r>
      <t>Кирпич керамический КЛИНКЕРНЫЙ ПУСТОТЕЛЫЙ УТОЛЩЕННЫЙ "МАГМА" (250*120*88)</t>
    </r>
    <r>
      <rPr>
        <sz val="11"/>
        <color indexed="8"/>
        <rFont val="Arial"/>
        <family val="2"/>
        <charset val="204"/>
      </rPr>
      <t xml:space="preserve"> </t>
    </r>
    <r>
      <rPr>
        <b/>
        <sz val="11"/>
        <color indexed="8"/>
        <rFont val="Arial"/>
        <family val="2"/>
        <charset val="204"/>
      </rPr>
      <t>ЛИЦЕВОЙ БЕЛЫЙ</t>
    </r>
    <r>
      <rPr>
        <sz val="11"/>
        <color indexed="8"/>
        <rFont val="Arial"/>
        <family val="2"/>
        <charset val="204"/>
      </rPr>
      <t xml:space="preserve">                                                                                                                                                                                               ГОСТ 530-12</t>
    </r>
  </si>
  <si>
    <r>
      <t>Кирпич керамический КЛИНКЕРНЫЙ ПУСТОТЕЛЫЙ УТОЛЩЕННЫЙ "МАГМА" (250*120*88)</t>
    </r>
    <r>
      <rPr>
        <sz val="11"/>
        <color indexed="8"/>
        <rFont val="Arial"/>
        <family val="2"/>
        <charset val="204"/>
      </rPr>
      <t xml:space="preserve"> </t>
    </r>
    <r>
      <rPr>
        <b/>
        <sz val="11"/>
        <color indexed="8"/>
        <rFont val="Arial"/>
        <family val="2"/>
        <charset val="204"/>
      </rPr>
      <t>ЛИЦЕВОЙ ЖЕМЖУГ</t>
    </r>
    <r>
      <rPr>
        <sz val="11"/>
        <color indexed="8"/>
        <rFont val="Arial"/>
        <family val="2"/>
        <charset val="204"/>
      </rPr>
      <t xml:space="preserve">                                                                                                                                                                                             ГОСТ 530-12</t>
    </r>
  </si>
  <si>
    <r>
      <t>Кирпич керамический КЛИНКЕРНЫЙ ПОЛНОТЕЛЫЙ ОДИНАРНЫЙ "МАГМА" (250*120*65)</t>
    </r>
    <r>
      <rPr>
        <sz val="11"/>
        <color indexed="8"/>
        <rFont val="Arial"/>
        <family val="2"/>
        <charset val="204"/>
      </rPr>
      <t xml:space="preserve"> </t>
    </r>
    <r>
      <rPr>
        <b/>
        <sz val="11"/>
        <color indexed="8"/>
        <rFont val="Arial"/>
        <family val="2"/>
        <charset val="204"/>
      </rPr>
      <t>ЛИЦЕВОЙ КРАСНЫЙ</t>
    </r>
    <r>
      <rPr>
        <sz val="11"/>
        <color indexed="8"/>
        <rFont val="Arial"/>
        <family val="2"/>
        <charset val="204"/>
      </rPr>
      <t xml:space="preserve">                                                                                                                                                  ГОСТ 530-12</t>
    </r>
  </si>
  <si>
    <r>
      <t>Кирпич ТРОТУАРНЫЙ "МАГМА" (200*100*55)</t>
    </r>
    <r>
      <rPr>
        <sz val="11"/>
        <color indexed="8"/>
        <rFont val="Arial"/>
        <family val="2"/>
        <charset val="204"/>
      </rPr>
      <t xml:space="preserve"> </t>
    </r>
    <r>
      <rPr>
        <b/>
        <sz val="11"/>
        <color indexed="8"/>
        <rFont val="Arial"/>
        <family val="2"/>
        <charset val="204"/>
      </rPr>
      <t>КРАСНЫЙ</t>
    </r>
    <r>
      <rPr>
        <sz val="11"/>
        <color indexed="8"/>
        <rFont val="Arial"/>
        <family val="2"/>
        <charset val="204"/>
      </rPr>
      <t xml:space="preserve">                                                                                                                                                  ГОСТ 32311-2012</t>
    </r>
  </si>
  <si>
    <r>
      <t>Кирпич ТРОТУАРНЫЙ "МАГМА" (200*100*55)</t>
    </r>
    <r>
      <rPr>
        <sz val="11"/>
        <color indexed="8"/>
        <rFont val="Arial"/>
        <family val="2"/>
        <charset val="204"/>
      </rPr>
      <t xml:space="preserve"> </t>
    </r>
    <r>
      <rPr>
        <b/>
        <sz val="11"/>
        <color indexed="8"/>
        <rFont val="Arial"/>
        <family val="2"/>
        <charset val="204"/>
      </rPr>
      <t>ШОКОЛАД</t>
    </r>
    <r>
      <rPr>
        <sz val="11"/>
        <color indexed="8"/>
        <rFont val="Arial"/>
        <family val="2"/>
        <charset val="204"/>
      </rPr>
      <t xml:space="preserve">                                                                                                                                                ГОСТ 32311-2012</t>
    </r>
  </si>
  <si>
    <r>
      <t>Кирпич ТРОТУАРНЫЙ "МАГМА" (200*100*55) ШОКОЛАД-ФЛЕШ</t>
    </r>
    <r>
      <rPr>
        <sz val="11"/>
        <color indexed="8"/>
        <rFont val="Arial"/>
        <family val="2"/>
        <charset val="204"/>
      </rPr>
      <t xml:space="preserve">                                                                                                                 ГОСТ 32311-2012</t>
    </r>
  </si>
  <si>
    <r>
      <t>Камень керамический 10,7 НФ с пазогребневым соединением "МАГМА" (380*250*219)</t>
    </r>
    <r>
      <rPr>
        <sz val="11"/>
        <color indexed="8"/>
        <rFont val="Arial"/>
        <family val="2"/>
        <charset val="204"/>
      </rPr>
      <t xml:space="preserve"> </t>
    </r>
    <r>
      <rPr>
        <b/>
        <sz val="11"/>
        <color indexed="8"/>
        <rFont val="Arial"/>
        <family val="2"/>
        <charset val="204"/>
      </rPr>
      <t>КРАСНЫЙ</t>
    </r>
    <r>
      <rPr>
        <sz val="11"/>
        <color indexed="8"/>
        <rFont val="Arial"/>
        <family val="2"/>
        <charset val="204"/>
      </rPr>
      <t xml:space="preserve">                                                                                                                                 ГОСТ 530-12</t>
    </r>
  </si>
  <si>
    <r>
      <t>Камень керамический 14,3 НФ с пазогребневым соединением "МАГМА" (510*250*219)</t>
    </r>
    <r>
      <rPr>
        <sz val="11"/>
        <color indexed="8"/>
        <rFont val="Arial"/>
        <family val="2"/>
        <charset val="204"/>
      </rPr>
      <t xml:space="preserve"> </t>
    </r>
    <r>
      <rPr>
        <b/>
        <sz val="11"/>
        <color indexed="8"/>
        <rFont val="Arial"/>
        <family val="2"/>
        <charset val="204"/>
      </rPr>
      <t>КРАСНЫЙ</t>
    </r>
    <r>
      <rPr>
        <sz val="11"/>
        <color indexed="8"/>
        <rFont val="Arial"/>
        <family val="2"/>
        <charset val="204"/>
      </rPr>
      <t xml:space="preserve">                                                                                                                                ГОСТ 530-12</t>
    </r>
  </si>
  <si>
    <t>МАГМА-ПРОФИЛЬ (толщина  0,55)</t>
  </si>
  <si>
    <t>Минимальный объем заказа*</t>
  </si>
  <si>
    <r>
      <rPr>
        <b/>
        <sz val="12"/>
        <color indexed="8"/>
        <rFont val="Arial"/>
        <family val="2"/>
        <charset val="204"/>
      </rPr>
      <t xml:space="preserve">Профиль ПП 60×27, 0,55 мм, L=3 м (Магма) </t>
    </r>
    <r>
      <rPr>
        <b/>
        <sz val="11"/>
        <color indexed="8"/>
        <rFont val="Arial"/>
        <family val="2"/>
        <charset val="204"/>
      </rPr>
      <t xml:space="preserve"> </t>
    </r>
    <r>
      <rPr>
        <b/>
        <sz val="14"/>
        <color indexed="8"/>
        <rFont val="Arial"/>
        <family val="2"/>
        <charset val="204"/>
      </rPr>
      <t xml:space="preserve">  </t>
    </r>
    <r>
      <rPr>
        <b/>
        <sz val="11"/>
        <color indexed="8"/>
        <rFont val="Arial"/>
        <family val="2"/>
        <charset val="204"/>
      </rPr>
      <t xml:space="preserve">                                                                                                                                                                                                </t>
    </r>
    <r>
      <rPr>
        <b/>
        <sz val="9"/>
        <color indexed="8"/>
        <rFont val="Arial"/>
        <family val="2"/>
        <charset val="204"/>
      </rPr>
      <t xml:space="preserve"> </t>
    </r>
    <r>
      <rPr>
        <b/>
        <sz val="10"/>
        <color indexed="8"/>
        <rFont val="Arial"/>
        <family val="2"/>
        <charset val="204"/>
      </rPr>
      <t xml:space="preserve">   </t>
    </r>
    <r>
      <rPr>
        <sz val="10"/>
        <color indexed="8"/>
        <rFont val="Arial"/>
        <family val="2"/>
        <charset val="204"/>
      </rPr>
      <t xml:space="preserve">Профиль оцинкованный длиной 3000 мм. Предназначен для формирования каркаса подвесных потолков и облицовки стен. Монтируется в паре с потолочным направляющим профилем (ПНП 28/27). </t>
    </r>
  </si>
  <si>
    <t>54 п.м.</t>
  </si>
  <si>
    <r>
      <rPr>
        <b/>
        <sz val="12"/>
        <rFont val="Arial"/>
        <family val="2"/>
        <charset val="204"/>
      </rPr>
      <t xml:space="preserve">Профиль ПНП 28×27, 0,55 мм, L=3 м (Магма) </t>
    </r>
    <r>
      <rPr>
        <sz val="12"/>
        <rFont val="Arial"/>
        <family val="2"/>
        <charset val="204"/>
      </rPr>
      <t xml:space="preserve">     </t>
    </r>
    <r>
      <rPr>
        <sz val="11"/>
        <rFont val="Arial"/>
        <family val="2"/>
        <charset val="204"/>
      </rPr>
      <t xml:space="preserve">                                                                                                                                                       </t>
    </r>
    <r>
      <rPr>
        <sz val="9"/>
        <rFont val="Arial"/>
        <family val="2"/>
        <charset val="204"/>
      </rPr>
      <t xml:space="preserve"> </t>
    </r>
    <r>
      <rPr>
        <sz val="10"/>
        <rFont val="Arial"/>
        <family val="2"/>
        <charset val="204"/>
      </rPr>
      <t>Профиль оцинкованный длиной 3000 мм. Служит в качестве направляющего для потолочного профиля, а так же для устройства перемычек между ними в каркасах облицовки.</t>
    </r>
  </si>
  <si>
    <t>72 п.м.</t>
  </si>
  <si>
    <r>
      <rPr>
        <b/>
        <sz val="12"/>
        <rFont val="Arial"/>
        <family val="2"/>
        <charset val="204"/>
      </rPr>
      <t>Профиль ПС-2 50×50, 0,55 мм, L=3 м  (Магма)</t>
    </r>
    <r>
      <rPr>
        <sz val="12"/>
        <rFont val="Arial"/>
        <family val="2"/>
        <charset val="204"/>
      </rPr>
      <t xml:space="preserve">   </t>
    </r>
    <r>
      <rPr>
        <sz val="11"/>
        <rFont val="Arial"/>
        <family val="2"/>
        <charset val="204"/>
      </rPr>
      <t xml:space="preserve">                                                                                                                                                                  </t>
    </r>
    <r>
      <rPr>
        <sz val="12"/>
        <rFont val="Arial"/>
        <family val="2"/>
        <charset val="204"/>
      </rPr>
      <t xml:space="preserve"> </t>
    </r>
    <r>
      <rPr>
        <sz val="10"/>
        <rFont val="Arial"/>
        <family val="2"/>
        <charset val="204"/>
      </rPr>
      <t xml:space="preserve">  Стоечные профили служат в качестве вертикальных стоек для устройства каркасов межкомнатных перегородок, облицовок и других конструкций на основе гипсокартонного листа (ГКЛ, ГКЛВ, ГКЛВО).</t>
    </r>
  </si>
  <si>
    <t>36 п.м.</t>
  </si>
  <si>
    <r>
      <rPr>
        <b/>
        <sz val="12"/>
        <rFont val="Arial"/>
        <family val="2"/>
        <charset val="204"/>
      </rPr>
      <t xml:space="preserve">Профиль ПН-2 50×40, 0,55 мм, L=3 м  (Магма)   </t>
    </r>
    <r>
      <rPr>
        <b/>
        <sz val="14"/>
        <rFont val="Arial"/>
        <family val="2"/>
        <charset val="204"/>
      </rPr>
      <t xml:space="preserve"> </t>
    </r>
    <r>
      <rPr>
        <b/>
        <sz val="11"/>
        <rFont val="Arial"/>
        <family val="2"/>
        <charset val="204"/>
      </rPr>
      <t xml:space="preserve"> </t>
    </r>
    <r>
      <rPr>
        <sz val="11"/>
        <color indexed="8"/>
        <rFont val="Arial"/>
        <family val="2"/>
        <charset val="204"/>
      </rPr>
      <t xml:space="preserve">                                                                                                                                                                                                                     </t>
    </r>
    <r>
      <rPr>
        <sz val="9"/>
        <color indexed="8"/>
        <rFont val="Arial"/>
        <family val="2"/>
        <charset val="204"/>
      </rPr>
      <t xml:space="preserve">  </t>
    </r>
    <r>
      <rPr>
        <sz val="10"/>
        <rFont val="Arial"/>
        <family val="2"/>
        <charset val="204"/>
      </rPr>
      <t>Профиль направляющий выполняет вспомогательные функции и является частью каркасной конструкции. Служит в качестве направляющих для профиля стоечного, для устройства перемычек между ними в каркасах перегородок и облицовок.</t>
    </r>
  </si>
  <si>
    <r>
      <rPr>
        <b/>
        <sz val="12"/>
        <rFont val="Arial"/>
        <family val="2"/>
        <charset val="204"/>
      </rPr>
      <t>Профиль ПС-4 75×50, 0,55 мм, L=3 м  (Магма)</t>
    </r>
    <r>
      <rPr>
        <sz val="12"/>
        <color indexed="8"/>
        <rFont val="Arial"/>
        <family val="2"/>
        <charset val="204"/>
      </rPr>
      <t xml:space="preserve">        </t>
    </r>
    <r>
      <rPr>
        <sz val="11"/>
        <color indexed="8"/>
        <rFont val="Arial"/>
        <family val="2"/>
        <charset val="204"/>
      </rPr>
      <t xml:space="preserve">                                                                                                                                                                                                                       </t>
    </r>
    <r>
      <rPr>
        <sz val="12"/>
        <color indexed="8"/>
        <rFont val="Arial"/>
        <family val="2"/>
        <charset val="204"/>
      </rPr>
      <t xml:space="preserve"> </t>
    </r>
    <r>
      <rPr>
        <sz val="10"/>
        <rFont val="Arial"/>
        <family val="2"/>
        <charset val="204"/>
      </rPr>
      <t>Служит в качестве вертикальных стоек для устройства каркасов межкомнатных перегородок, облицовок и других конструкций на основе гипсокартонного листа (ГКЛ, ГКЛВ, ГКЛВО).</t>
    </r>
  </si>
  <si>
    <r>
      <rPr>
        <b/>
        <sz val="12"/>
        <rFont val="Arial"/>
        <family val="2"/>
        <charset val="204"/>
      </rPr>
      <t xml:space="preserve">Профиль ПН-4 75×40 ,0,55 мм, L=3 м (Магма) </t>
    </r>
    <r>
      <rPr>
        <b/>
        <sz val="9"/>
        <rFont val="Arial"/>
        <family val="2"/>
        <charset val="204"/>
      </rPr>
      <t xml:space="preserve"> </t>
    </r>
    <r>
      <rPr>
        <sz val="14"/>
        <color indexed="8"/>
        <rFont val="Arial"/>
        <family val="2"/>
        <charset val="204"/>
      </rPr>
      <t xml:space="preserve">   </t>
    </r>
    <r>
      <rPr>
        <sz val="11"/>
        <color indexed="8"/>
        <rFont val="Arial"/>
        <family val="2"/>
        <charset val="204"/>
      </rPr>
      <t xml:space="preserve">                                                                                                                                                                                                             </t>
    </r>
    <r>
      <rPr>
        <sz val="10"/>
        <color indexed="8"/>
        <rFont val="Arial"/>
        <family val="2"/>
        <charset val="204"/>
      </rPr>
      <t xml:space="preserve">     </t>
    </r>
    <r>
      <rPr>
        <sz val="10"/>
        <rFont val="Arial"/>
        <family val="2"/>
        <charset val="204"/>
      </rPr>
      <t>Служит в качестве направляющих для профиля стоечного, для устройства перемычек между ними в каркасах перегородок и облицовок.</t>
    </r>
  </si>
  <si>
    <r>
      <rPr>
        <b/>
        <sz val="12"/>
        <rFont val="Arial"/>
        <family val="2"/>
        <charset val="204"/>
      </rPr>
      <t>Профиль ПС-6 100×50, 0,55 мм, L=3 м (Магма)</t>
    </r>
    <r>
      <rPr>
        <sz val="12"/>
        <color indexed="63"/>
        <rFont val="Arial"/>
        <family val="2"/>
        <charset val="204"/>
      </rPr>
      <t xml:space="preserve">   </t>
    </r>
    <r>
      <rPr>
        <sz val="9"/>
        <color indexed="63"/>
        <rFont val="Arial"/>
        <family val="2"/>
        <charset val="204"/>
      </rPr>
      <t xml:space="preserve"> </t>
    </r>
    <r>
      <rPr>
        <sz val="14"/>
        <color indexed="63"/>
        <rFont val="Arial"/>
        <family val="2"/>
        <charset val="204"/>
      </rPr>
      <t xml:space="preserve"> </t>
    </r>
    <r>
      <rPr>
        <sz val="11"/>
        <color indexed="63"/>
        <rFont val="Arial"/>
        <family val="2"/>
        <charset val="204"/>
      </rPr>
      <t xml:space="preserve">                                                                                                                                                        </t>
    </r>
    <r>
      <rPr>
        <sz val="12"/>
        <color indexed="63"/>
        <rFont val="Arial"/>
        <family val="2"/>
        <charset val="204"/>
      </rPr>
      <t xml:space="preserve">   </t>
    </r>
    <r>
      <rPr>
        <sz val="10"/>
        <rFont val="Arial"/>
        <family val="2"/>
        <charset val="204"/>
      </rPr>
      <t>Стоечные профили служат в качестве вертикальных стоек для устройства каркасов межкомнатных перегородок, облицовок и других конструкций на основе гипсокартонного листа (ГКЛ, ГКЛВ, ГКЛВО).</t>
    </r>
  </si>
  <si>
    <r>
      <rPr>
        <b/>
        <sz val="12"/>
        <rFont val="Arial"/>
        <family val="2"/>
        <charset val="204"/>
      </rPr>
      <t xml:space="preserve">Профиль ПН-6 100×40, 0,55 мм, L=3 м (Магма)    </t>
    </r>
    <r>
      <rPr>
        <sz val="12"/>
        <color theme="1"/>
        <rFont val="Arial"/>
        <family val="2"/>
        <charset val="204"/>
      </rPr>
      <t xml:space="preserve">  </t>
    </r>
    <r>
      <rPr>
        <sz val="11"/>
        <color theme="1"/>
        <rFont val="Arial"/>
        <family val="2"/>
        <charset val="204"/>
      </rPr>
      <t xml:space="preserve">                                                                                                                                                                                                        </t>
    </r>
    <r>
      <rPr>
        <sz val="12"/>
        <color theme="1"/>
        <rFont val="Arial"/>
        <family val="2"/>
        <charset val="204"/>
      </rPr>
      <t xml:space="preserve">  </t>
    </r>
    <r>
      <rPr>
        <sz val="10"/>
        <color theme="1"/>
        <rFont val="Arial"/>
        <family val="2"/>
        <charset val="204"/>
      </rPr>
      <t xml:space="preserve">  </t>
    </r>
    <r>
      <rPr>
        <sz val="10"/>
        <rFont val="Arial"/>
        <family val="2"/>
        <charset val="204"/>
      </rPr>
      <t>Служит в качестве направляющих для профиля стоечного, для устройства перемычек между ними в каркасах перегородок и облицовок.</t>
    </r>
  </si>
  <si>
    <t>п.м.</t>
  </si>
  <si>
    <t>МАГМА-ПРОЧИЙ ПРОФИЛЬ</t>
  </si>
  <si>
    <r>
      <rPr>
        <b/>
        <sz val="12"/>
        <rFont val="Arial"/>
        <family val="2"/>
        <charset val="204"/>
      </rPr>
      <t xml:space="preserve">Уголок оцинкованный перфорированный ПУ 25×25 (Магма)  </t>
    </r>
    <r>
      <rPr>
        <b/>
        <sz val="14"/>
        <rFont val="Arial"/>
        <family val="2"/>
        <charset val="204"/>
      </rPr>
      <t xml:space="preserve">  </t>
    </r>
    <r>
      <rPr>
        <b/>
        <sz val="11"/>
        <rFont val="Arial"/>
        <family val="2"/>
        <charset val="204"/>
      </rPr>
      <t xml:space="preserve"> </t>
    </r>
    <r>
      <rPr>
        <sz val="11"/>
        <color theme="1"/>
        <rFont val="Arial"/>
        <family val="2"/>
        <charset val="204"/>
      </rPr>
      <t xml:space="preserve">                                                                                                                                                                                                                     </t>
    </r>
    <r>
      <rPr>
        <sz val="10"/>
        <color theme="1"/>
        <rFont val="Arial"/>
        <family val="2"/>
        <charset val="204"/>
      </rPr>
      <t xml:space="preserve">  </t>
    </r>
    <r>
      <rPr>
        <sz val="10"/>
        <rFont val="Arial"/>
        <family val="2"/>
        <charset val="204"/>
      </rPr>
      <t>Основное предназначение углозащитных профилей — надёжно оберегать угловые соединения от сколов и деформаций.</t>
    </r>
  </si>
  <si>
    <t>150 п.м.</t>
  </si>
  <si>
    <r>
      <rPr>
        <b/>
        <sz val="12"/>
        <rFont val="Arial"/>
        <family val="2"/>
        <charset val="204"/>
      </rPr>
      <t xml:space="preserve">Уголок оцинкованный перфорированный ПУ 31×31 (Магма)  </t>
    </r>
    <r>
      <rPr>
        <b/>
        <sz val="14"/>
        <rFont val="Arial"/>
        <family val="2"/>
        <charset val="204"/>
      </rPr>
      <t xml:space="preserve">  </t>
    </r>
    <r>
      <rPr>
        <b/>
        <sz val="11"/>
        <rFont val="Arial"/>
        <family val="2"/>
        <charset val="204"/>
      </rPr>
      <t xml:space="preserve"> </t>
    </r>
    <r>
      <rPr>
        <sz val="11"/>
        <color theme="1"/>
        <rFont val="Arial"/>
        <family val="2"/>
        <charset val="204"/>
      </rPr>
      <t xml:space="preserve">                                                                                                                                                                                                                     </t>
    </r>
    <r>
      <rPr>
        <sz val="10"/>
        <color theme="1"/>
        <rFont val="Arial"/>
        <family val="2"/>
        <charset val="204"/>
      </rPr>
      <t xml:space="preserve">  </t>
    </r>
    <r>
      <rPr>
        <sz val="10"/>
        <rFont val="Arial"/>
        <family val="2"/>
        <charset val="204"/>
      </rPr>
      <t>Основное предназначение углозащитных профилей — надёжно оберегать угловые соединения от сколов и деформаций.</t>
    </r>
  </si>
  <si>
    <r>
      <rPr>
        <b/>
        <sz val="12"/>
        <rFont val="Arial"/>
        <family val="2"/>
        <charset val="204"/>
      </rPr>
      <t xml:space="preserve">Маяк штукатурный ПМ 23×6, L=3м (Магма)    </t>
    </r>
    <r>
      <rPr>
        <b/>
        <sz val="11"/>
        <rFont val="Arial"/>
        <family val="2"/>
        <charset val="204"/>
      </rPr>
      <t xml:space="preserve">                                                                                               </t>
    </r>
    <r>
      <rPr>
        <sz val="11"/>
        <color theme="1"/>
        <rFont val="Arial"/>
        <family val="2"/>
        <charset val="204"/>
      </rPr>
      <t xml:space="preserve">                                                                                  </t>
    </r>
    <r>
      <rPr>
        <sz val="9"/>
        <color theme="1"/>
        <rFont val="Arial"/>
        <family val="2"/>
        <charset val="204"/>
      </rPr>
      <t xml:space="preserve"> </t>
    </r>
    <r>
      <rPr>
        <sz val="10"/>
        <rFont val="Arial"/>
        <family val="2"/>
        <charset val="204"/>
      </rPr>
      <t>Маячковые профили используются при оштукатуривании поверхности в качестве опорной направляющей базы. Они ложатся в одной плоскости с поверхностью, надёжно выравниваются.</t>
    </r>
  </si>
  <si>
    <r>
      <rPr>
        <b/>
        <sz val="12"/>
        <rFont val="Arial"/>
        <family val="2"/>
        <charset val="204"/>
      </rPr>
      <t xml:space="preserve">Маяк штукатурный ПМ 24×10, L=3м (Магма) </t>
    </r>
    <r>
      <rPr>
        <sz val="12"/>
        <color indexed="8"/>
        <rFont val="Arial"/>
        <family val="2"/>
        <charset val="204"/>
      </rPr>
      <t xml:space="preserve"> </t>
    </r>
    <r>
      <rPr>
        <sz val="11"/>
        <color indexed="8"/>
        <rFont val="Arial"/>
        <family val="2"/>
        <charset val="204"/>
      </rPr>
      <t xml:space="preserve">    </t>
    </r>
    <r>
      <rPr>
        <sz val="14"/>
        <color indexed="8"/>
        <rFont val="Arial"/>
        <family val="2"/>
        <charset val="204"/>
      </rPr>
      <t xml:space="preserve">  </t>
    </r>
    <r>
      <rPr>
        <sz val="11"/>
        <color theme="1"/>
        <rFont val="Arial"/>
        <family val="2"/>
        <charset val="204"/>
      </rPr>
      <t xml:space="preserve">                                                                                                                                                                     </t>
    </r>
    <r>
      <rPr>
        <sz val="10"/>
        <color theme="1"/>
        <rFont val="Arial"/>
        <family val="2"/>
        <charset val="204"/>
      </rPr>
      <t xml:space="preserve">      </t>
    </r>
    <r>
      <rPr>
        <sz val="10"/>
        <color indexed="8"/>
        <rFont val="Arial"/>
        <family val="2"/>
        <charset val="204"/>
      </rPr>
      <t>Маячковые профили используются при оштукатуривании поверхности в качестве опорной направляющей базы. Они ложатся в одной плоскости с поверхностью, надёжно выравниваются.</t>
    </r>
  </si>
  <si>
    <r>
      <rPr>
        <b/>
        <sz val="12"/>
        <color indexed="8"/>
        <rFont val="Arial"/>
        <family val="2"/>
        <charset val="204"/>
      </rPr>
      <t>Подвес прямой (304 мм) (Магма), толщина 0,7 мм.</t>
    </r>
    <r>
      <rPr>
        <sz val="12"/>
        <color indexed="8"/>
        <rFont val="Arial"/>
        <family val="2"/>
        <charset val="204"/>
      </rPr>
      <t xml:space="preserve">   </t>
    </r>
    <r>
      <rPr>
        <sz val="12"/>
        <color theme="1"/>
        <rFont val="Arial"/>
        <family val="2"/>
        <charset val="204"/>
      </rPr>
      <t xml:space="preserve">      </t>
    </r>
    <r>
      <rPr>
        <sz val="11"/>
        <color theme="1"/>
        <rFont val="Arial"/>
        <family val="2"/>
        <charset val="204"/>
      </rPr>
      <t xml:space="preserve">                                                                                                                                                                     </t>
    </r>
    <r>
      <rPr>
        <sz val="10"/>
        <color theme="1"/>
        <rFont val="Arial"/>
        <family val="2"/>
        <charset val="204"/>
      </rPr>
      <t xml:space="preserve">  </t>
    </r>
    <r>
      <rPr>
        <sz val="10"/>
        <color indexed="8"/>
        <rFont val="Arial"/>
        <family val="2"/>
        <charset val="204"/>
      </rPr>
      <t>Предназначен для крепления потолочного профиля ПП 60/27 при облицовке стен, мансард и при устройстве подвесных потолков. Так же применяется для уменьшения расстояние между конструкциями несущего потолка и подвесного.</t>
    </r>
  </si>
  <si>
    <t>150 шт.</t>
  </si>
  <si>
    <r>
      <rPr>
        <b/>
        <sz val="12"/>
        <color indexed="8"/>
        <rFont val="Arial"/>
        <family val="2"/>
        <charset val="204"/>
      </rPr>
      <t>Подвес прямой (304 мм) (Магма), толщина 0,9 мм.</t>
    </r>
    <r>
      <rPr>
        <sz val="12"/>
        <color indexed="8"/>
        <rFont val="Arial"/>
        <family val="2"/>
        <charset val="204"/>
      </rPr>
      <t xml:space="preserve">   </t>
    </r>
    <r>
      <rPr>
        <sz val="12"/>
        <color theme="1"/>
        <rFont val="Arial"/>
        <family val="2"/>
        <charset val="204"/>
      </rPr>
      <t xml:space="preserve">      </t>
    </r>
    <r>
      <rPr>
        <sz val="11"/>
        <color theme="1"/>
        <rFont val="Arial"/>
        <family val="2"/>
        <charset val="204"/>
      </rPr>
      <t xml:space="preserve">                                                                                                                                                                     </t>
    </r>
    <r>
      <rPr>
        <sz val="10"/>
        <color theme="1"/>
        <rFont val="Arial"/>
        <family val="2"/>
        <charset val="204"/>
      </rPr>
      <t xml:space="preserve">  </t>
    </r>
    <r>
      <rPr>
        <sz val="10"/>
        <color indexed="8"/>
        <rFont val="Arial"/>
        <family val="2"/>
        <charset val="204"/>
      </rPr>
      <t>Предназначен для крепления потолочного профиля ПП 60/27 при облицовке стен, мансард и при устройстве подвесных потолков. Так же применяется для уменьшения расстояние между конструкциями несущего потолка и подвесного.</t>
    </r>
  </si>
  <si>
    <r>
      <rPr>
        <b/>
        <sz val="12"/>
        <color indexed="8"/>
        <rFont val="Arial"/>
        <family val="2"/>
        <charset val="204"/>
      </rPr>
      <t xml:space="preserve">Соединитель профилей П (60×27)/краб (Магма), толщина 0,7 мм. </t>
    </r>
    <r>
      <rPr>
        <sz val="14"/>
        <color indexed="8"/>
        <rFont val="Arial"/>
        <family val="2"/>
        <charset val="204"/>
      </rPr>
      <t xml:space="preserve">    </t>
    </r>
    <r>
      <rPr>
        <sz val="11"/>
        <color theme="1"/>
        <rFont val="Arial"/>
        <family val="2"/>
        <charset val="204"/>
      </rPr>
      <t xml:space="preserve">                                                                                                                                              </t>
    </r>
    <r>
      <rPr>
        <sz val="9"/>
        <color theme="1"/>
        <rFont val="Arial"/>
        <family val="2"/>
        <charset val="204"/>
      </rPr>
      <t xml:space="preserve">  </t>
    </r>
    <r>
      <rPr>
        <sz val="10"/>
        <color theme="1"/>
        <rFont val="Arial"/>
        <family val="2"/>
        <charset val="204"/>
      </rPr>
      <t xml:space="preserve">  </t>
    </r>
    <r>
      <rPr>
        <sz val="10"/>
        <color indexed="8"/>
        <rFont val="Arial"/>
        <family val="2"/>
        <charset val="204"/>
      </rPr>
      <t>Соединитель одноуровневый 60/27 («Краб»). Предназначен для крепления несущих отрезков потолочного профиля к основным профилям в конструкции одноуровнего подвесного потолка во взаимоперпендикулярных направлениях.</t>
    </r>
  </si>
  <si>
    <t>100 шт.</t>
  </si>
  <si>
    <r>
      <rPr>
        <b/>
        <sz val="12"/>
        <color indexed="8"/>
        <rFont val="Arial"/>
        <family val="2"/>
        <charset val="204"/>
      </rPr>
      <t xml:space="preserve">Соединитель профилей П (60×27)/краб (Магма), толщина 0,9 мм. </t>
    </r>
    <r>
      <rPr>
        <sz val="14"/>
        <color indexed="8"/>
        <rFont val="Arial"/>
        <family val="2"/>
        <charset val="204"/>
      </rPr>
      <t xml:space="preserve">    </t>
    </r>
    <r>
      <rPr>
        <sz val="11"/>
        <color theme="1"/>
        <rFont val="Arial"/>
        <family val="2"/>
        <charset val="204"/>
      </rPr>
      <t xml:space="preserve">                                                                                                                                              </t>
    </r>
    <r>
      <rPr>
        <sz val="9"/>
        <color theme="1"/>
        <rFont val="Arial"/>
        <family val="2"/>
        <charset val="204"/>
      </rPr>
      <t xml:space="preserve">  </t>
    </r>
    <r>
      <rPr>
        <sz val="10"/>
        <color theme="1"/>
        <rFont val="Arial"/>
        <family val="2"/>
        <charset val="204"/>
      </rPr>
      <t xml:space="preserve">  </t>
    </r>
    <r>
      <rPr>
        <sz val="10"/>
        <color indexed="8"/>
        <rFont val="Arial"/>
        <family val="2"/>
        <charset val="204"/>
      </rPr>
      <t>Соединитель одноуровневый 60/27 («Краб»). Предназначен для крепления несущих отрезков потолочного профиля к основным профилям в конструкции одноуровнего подвесного потолка во взаимоперпендикулярных направлениях.</t>
    </r>
  </si>
  <si>
    <t>Экструдированный пенополистирол ИЗОТЕРА</t>
  </si>
  <si>
    <t>размеры</t>
  </si>
  <si>
    <t>Изотера 35</t>
  </si>
  <si>
    <t>1200*600*20, 30, 40, 60мм</t>
  </si>
  <si>
    <t>1200*600*50мм</t>
  </si>
  <si>
    <t>1200*600*80-100мм</t>
  </si>
  <si>
    <t>Изотера 45</t>
  </si>
  <si>
    <t>1200*600*30-60мм</t>
  </si>
  <si>
    <t>Экструзионный пенополистирол XPS ТехноНИКОЛЬ, Изотера</t>
  </si>
  <si>
    <t>Битум, мастики, праймеры, герметики, пены ТехноНИКОЛЬ, СтройПрофи</t>
  </si>
  <si>
    <t>Ед. изм.</t>
  </si>
  <si>
    <t>Масса, нетто(кг в упаковке)</t>
  </si>
  <si>
    <t>Праймеры и мастики ТехноНИКОЛЬ</t>
  </si>
  <si>
    <t>Праймер битумный ТЕХНОНИКОЛЬ №01, ведро 20 л</t>
  </si>
  <si>
    <t>Праймер битумный ТЕХНОНИКОЛЬ №01, ведро 10 л</t>
  </si>
  <si>
    <t>Праймер битумный ТЕХНОНИКОЛЬ №01 (концентрат), ведро 20 л</t>
  </si>
  <si>
    <t>Праймер битумно-полимерный ТЕХНОНИКОЛЬ №03, ведро 20 л</t>
  </si>
  <si>
    <t>Праймер битумный эмульсионный ТЕХНОНИКОЛЬ №04, ведро 20 л (18 кг)</t>
  </si>
  <si>
    <t>Мастика кровельная ТЕХНОНИКОЛЬ №21 (Техномаст), ведро 20 кг</t>
  </si>
  <si>
    <t>Мастика кровельная ТЕХНОНИКОЛЬ №21 (Техномаст), ведро 10 кг</t>
  </si>
  <si>
    <t>Мастика кровельная ТЕХНОНИКОЛЬ №21 (Техномаст), ведро 3 кг</t>
  </si>
  <si>
    <t>Мастика битумно-резиновая ТЕХНОНИКОЛЬ №20, ведро 20 кг</t>
  </si>
  <si>
    <t>Мастика приклеивающая ТЕХНОНИКОЛЬ №22 (Вишера), ведро 20 кг</t>
  </si>
  <si>
    <t>Мастика для гибкой черепицы ТЕХНОНИКОЛЬ №23 (Фиксер), ведро 12 кг</t>
  </si>
  <si>
    <t>Мастика для гибкой черепицы ТЕХНОНИКОЛЬ №23 (Фиксер), ведро 3,6 кг</t>
  </si>
  <si>
    <t>Мастика для гибкой черепицы ТЕХНОНИКОЛЬ №23 (Фиксер), картридж 310 мл</t>
  </si>
  <si>
    <t>Мастика гидроизоляционная ТЕХНОНИКОЛЬ №24 (МГТН), ведро 20 кг</t>
  </si>
  <si>
    <t>Мастика гидроизоляционная ТЕХНОНИКОЛЬ №24 (МГТН), ведро 10 кг</t>
  </si>
  <si>
    <t>Мастика гидроизоляционная ТЕХНОНИКОЛЬ №24 (МГТН), ведро 3 кг</t>
  </si>
  <si>
    <t>Лак битумный ТЕХНОНИКОЛЬ №25, ведро 20 л</t>
  </si>
  <si>
    <t>Мастика кровельная эмульсионная ТЕХНОНИКОЛЬ №31, ведро 18 кг</t>
  </si>
  <si>
    <t>Мастика битумная изоляционная, ведро 20л</t>
  </si>
  <si>
    <t>Мастика битумная изоляционная, ведро 15л</t>
  </si>
  <si>
    <t>Мастика приклеивающая ТЕХНОНИКОЛЬ №27, ведро 22 кг</t>
  </si>
  <si>
    <t>Мастика приклеивающая ТЕХНОНИКОЛЬ №27, ведро 12 кг</t>
  </si>
  <si>
    <t>Мастика защитная алюминиевая ТЕХНОНИКОЛЬ №57, ведро 20 кг</t>
  </si>
  <si>
    <t>Мастика ТЕХНОНИКОЛЬ №33, бочка 200 кг</t>
  </si>
  <si>
    <t>Клей для рубероида, ведро 10 кг</t>
  </si>
  <si>
    <t>Праймер битумный ISOBOX, 18 кг</t>
  </si>
  <si>
    <t>Мастика гидроизоляционная ISOBOX, ведро 22 кг</t>
  </si>
  <si>
    <t>Мастика кровельная гидроизоляционная  ISOBOX, ведро 22 кг</t>
  </si>
  <si>
    <t>Праймер битумный ИМПЕРИАЛ, ведро 13 л</t>
  </si>
  <si>
    <t>Мастика битумная изоляционная  ИМПЕРИАЛ, ведро 13 л</t>
  </si>
  <si>
    <t>Мастика битумная универсальная  ИМПЕРИАЛ, ведро 13 л</t>
  </si>
  <si>
    <t>Герметики, пены ТехноНИКОЛЬ</t>
  </si>
  <si>
    <t>Герметик бутил-каучуковый ТехноНИКОЛЬ №45 (белый), ведро 16 кг</t>
  </si>
  <si>
    <t>Герметик бутил-каучуковый ТехноНИКОЛЬ №45 (белый), ведро 8 кг</t>
  </si>
  <si>
    <t>Герметик бутил-каучуковый ТехноНИКОЛЬ №45 (серый), ведро 16 кг</t>
  </si>
  <si>
    <t>Герметик бутил-каучуковый ТехноНИКОЛЬ №45 (серый), ведро 8 кг</t>
  </si>
  <si>
    <t>Герметик ТЕХНОНИКОЛЬ 2К (белый)</t>
  </si>
  <si>
    <t>Герметик ТЕХНОНИКОЛЬ 2К (серый)</t>
  </si>
  <si>
    <t>AquaMast</t>
  </si>
  <si>
    <t>Праймер битумный AquaMast (18 л)</t>
  </si>
  <si>
    <t>Праймер битумный AquaMast (10 л)</t>
  </si>
  <si>
    <t>Праймер битумный AquaMast, ведро 3 л</t>
  </si>
  <si>
    <t>Мастика битумная AquaMast (18кг)</t>
  </si>
  <si>
    <t>Мастика битумная AquaMast (10кг)</t>
  </si>
  <si>
    <t>Мастика битумная AquaMast, ведро 3 кг</t>
  </si>
  <si>
    <t>Мастика битумно-резиновая AquaMast (18кг)</t>
  </si>
  <si>
    <t>Мастика битумно-резиновая AquaMast (10кг)</t>
  </si>
  <si>
    <t>Мастика битумно-резиновая AquaMast, ведро 3 кг</t>
  </si>
  <si>
    <t>Мастика для ремонта AquaMast (18кг)</t>
  </si>
  <si>
    <t>Мастика для ремонта AquaMast (10кг)</t>
  </si>
  <si>
    <t>Мастика для ремонта AquaMast, ведро 3 кг</t>
  </si>
  <si>
    <t>Мастика антикоррозионная AquaMast (8кг)</t>
  </si>
  <si>
    <t>Мастика антикоррозионная AquaMast, ведро 2,4 кг</t>
  </si>
  <si>
    <t>ТДС</t>
  </si>
  <si>
    <t>Краска для дорожной разметки ТехноНИКОЛЬ АК-51 (белая)</t>
  </si>
  <si>
    <t>Краска для дорожной разметки ТехноНИКОЛЬ АК-52 (белая)</t>
  </si>
  <si>
    <t>Краска для дорожной разметки ТехноНИКОЛЬ АК-53 (белая)</t>
  </si>
  <si>
    <t>Краска для дорожной разметки ТехноНИКОЛЬ (желтая)</t>
  </si>
  <si>
    <t>Краска для дорожной разметки ТехноНИКОЛЬ (оранжевая)</t>
  </si>
  <si>
    <t>Краска для дорожной разметки ТехноНИКОЛЬ (чёрная)</t>
  </si>
  <si>
    <t>Taikor</t>
  </si>
  <si>
    <t>Добавки в бетон</t>
  </si>
  <si>
    <t>Пластифицирующая добавка для бетона Ready-Mix 101</t>
  </si>
  <si>
    <t>Суперластифицирующая добавка для бетона Ready-Mix 201</t>
  </si>
  <si>
    <t>Суперластифицирующая добавка для бетона Ready-Mix 221</t>
  </si>
  <si>
    <t>Суперластифицирующая добавка для бетона Ready-Mix 231</t>
  </si>
  <si>
    <t>Суперластифицирующая добавка для бетона Ready-Mix 301</t>
  </si>
  <si>
    <t>Суперластифицирующая добавка для бетона Ready-Mix 321</t>
  </si>
  <si>
    <t>Суперластифицирующая добавка для бетона Precast 201</t>
  </si>
  <si>
    <t>Суперластифицирующая добавка для бетона Precast 301</t>
  </si>
  <si>
    <t>Суперластифицирующая добавка для бетона Precast 451</t>
  </si>
  <si>
    <t>Противоморозная добавка для бетона Ice 601</t>
  </si>
  <si>
    <t>Противоморозная добавка для бетона Ice 621</t>
  </si>
  <si>
    <t>Противоморозная добавка для бетона Ice 622</t>
  </si>
  <si>
    <t xml:space="preserve">Воздухововлекающая добавка Aero-D </t>
  </si>
  <si>
    <t>Пластифицирующая добавка для строительных растворов Mortar-101</t>
  </si>
  <si>
    <t>Добавка для строительных растворов ТЕХНОНИКОЛЬ, 1л</t>
  </si>
  <si>
    <t>Добавка для строительных растворов ТЕХНОНИКОЛЬ, 5л</t>
  </si>
  <si>
    <t>Добавка для строительных растворов ТЕХНОНИКОЛЬ, 10л</t>
  </si>
  <si>
    <t>Суперпластификатор для повышения прочности бетона ТЕХНОНИКОЛЬ, 1л</t>
  </si>
  <si>
    <t>Суперпластификатор для повышения прочности бетона ТЕХНОНИКОЛЬ, 5л</t>
  </si>
  <si>
    <t>Суперпластификатор для повышения прочности бетона ТЕХНОНИКОЛЬ, 10л</t>
  </si>
  <si>
    <t>Добавка для зимнего бетонирования (противоморозная) ТЕХНОНИКОЛЬ, 1л</t>
  </si>
  <si>
    <t>Добавка для зимнего бетонирования (противоморозная) ТЕХНОНИКОЛЬ, 5л</t>
  </si>
  <si>
    <t>Добавка для зимнего бетонирования (противоморозная) ТЕХНОНИКОЛЬ, 10л</t>
  </si>
  <si>
    <t>Пена монтажная</t>
  </si>
  <si>
    <t>Пена монтажная ТЕХНОНИКОЛЬ 70 PROFESSIONAL всесезонная</t>
  </si>
  <si>
    <t>Пена монтажная профессиональная ТЕХНОНИКОЛЬ 65 MAXIMUM  всесезонная</t>
  </si>
  <si>
    <t>Пена монтажная профессиональная ТЕХНОНИКОЛЬ 65 CONSTANT  всесезонная</t>
  </si>
  <si>
    <t>Пена монтажная профессиональная ТЕХНОНИКОЛЬ 45 BALANCE  всесезонная</t>
  </si>
  <si>
    <t>Очиститель монтажной пены ТЕХНОНИКОЛЬ PROFESSIONAL</t>
  </si>
  <si>
    <t>Пена монтажная бытовая ТЕХНОНИКОЛЬ 800 MASTER всесезонная</t>
  </si>
  <si>
    <t>Пена монтажная бытовая ТЕХНОНИКОЛЬ 650 MASTER всесезонная</t>
  </si>
  <si>
    <t>Пена монтажная профессиональная Империал  всесезонная</t>
  </si>
  <si>
    <t>Пена монтажная бытовая Империал  всесезонная</t>
  </si>
  <si>
    <t>Пена монтажная ТЕХНОНИКОЛЬ 70 PROFESSIONAL зимняя</t>
  </si>
  <si>
    <t>Пена монтажная профессиональная ТЕХНОНИКОЛЬ 65 MAXIMUM  зимняя</t>
  </si>
  <si>
    <t>Пена монтажная профессиональная ТЕХНОНИКОЛЬ 65 CONSTANT  зимняя</t>
  </si>
  <si>
    <t>Пена монтажная профессиональная ТЕХНОНИКОЛЬ 45 BALANCE  зимняя</t>
  </si>
  <si>
    <t xml:space="preserve">Мастика, Праймер, Битум "СтройПрофи" </t>
  </si>
  <si>
    <t>Мастика битумная универсальная  "СТРОЙ ПРОФИ"</t>
  </si>
  <si>
    <t xml:space="preserve">Ведро 18 литров </t>
  </si>
  <si>
    <t>Мастика битумная изоляционная  "СТРОЙ ПРОФИ"</t>
  </si>
  <si>
    <t>Битум БН 90/10</t>
  </si>
  <si>
    <t>Брикет 40 кг</t>
  </si>
  <si>
    <t>Праймер битумный готовый "СТРОЙ ПРОФИ"</t>
  </si>
  <si>
    <t>*Цены на Мастику, праймер, битум "СтройПрофи" указаны на условиях самовывоза.</t>
  </si>
  <si>
    <t>ГЕРМЕТИК БПГ 42</t>
  </si>
  <si>
    <t>Герметик БП-Г25 №42</t>
  </si>
  <si>
    <t>Герметик БП-Г35 №42</t>
  </si>
  <si>
    <t>Герметик БП-Г50 №42</t>
  </si>
  <si>
    <t>БИТУМ</t>
  </si>
  <si>
    <t>Битум БН 90/10 (25 кг) НОРСИ</t>
  </si>
  <si>
    <t>ГОРЯЧИЕ БИТУМНЫЕ МАСТИКИ</t>
  </si>
  <si>
    <t>Мастика БПГ "Эврика" (30 кг)</t>
  </si>
  <si>
    <t>PLANTER base</t>
  </si>
  <si>
    <t>35мм</t>
  </si>
  <si>
    <t xml:space="preserve">Planter base 35mm представляет собой закладные элементы в бетон, предназначенные для обеспечения необходимого защитного слоя арматуры в горизонтальной плоскости монолитных конструкций. Ихиспользуют для фиксации элементов арматуры в процессе их бетонирования, а также для создания защитного слоя бетона. </t>
  </si>
  <si>
    <t>LOGICROOF BOND Клей контактный, 5 л</t>
  </si>
  <si>
    <t>21.</t>
  </si>
  <si>
    <t>22.</t>
  </si>
  <si>
    <t>налив в тару покупателя (бочки от 200 литров, еврокубы 1000 литров) или автоцистерну</t>
  </si>
  <si>
    <t>1 литр     (пл.канистра)</t>
  </si>
  <si>
    <t>5 литр     (пл.канистра)</t>
  </si>
  <si>
    <t>10 литр     (пл.канистра)</t>
  </si>
  <si>
    <t>1200*600*30-40</t>
  </si>
  <si>
    <t>1200*600*50-70</t>
  </si>
  <si>
    <t>2400*1200*50</t>
  </si>
  <si>
    <t>2400*1200*60</t>
  </si>
  <si>
    <t>2400*1200*70</t>
  </si>
  <si>
    <t>2400*1200*80</t>
  </si>
  <si>
    <t>2400*1200*90</t>
  </si>
  <si>
    <t>2400*1200*100</t>
  </si>
  <si>
    <t>4800*1200*30</t>
  </si>
  <si>
    <t>4800*1200*40</t>
  </si>
  <si>
    <t>4800*1200*50</t>
  </si>
  <si>
    <t>4800*1200*60</t>
  </si>
  <si>
    <t>2400*1200*30</t>
  </si>
  <si>
    <t>2400*1200*40</t>
  </si>
  <si>
    <t>1. Цена указана на условиях самовывоза г.Рязань</t>
  </si>
  <si>
    <t>2. Все цилиндры относятся к категории продукта С - отгрузка в течение 7 дней</t>
  </si>
  <si>
    <t>3. Заявка отправляется в произвоство только после установки статуса "закупка гарантирована"</t>
  </si>
  <si>
    <t>Сроки отгрузки</t>
  </si>
  <si>
    <t>Категория</t>
  </si>
  <si>
    <t>Дни</t>
  </si>
  <si>
    <t>Минимальная партия, м3</t>
  </si>
  <si>
    <t>В</t>
  </si>
  <si>
    <t>А</t>
  </si>
  <si>
    <t>С</t>
  </si>
  <si>
    <t>без ограничений</t>
  </si>
  <si>
    <t>Количество в поддоне</t>
  </si>
  <si>
    <t>Норма загрузки в фуру 92 куб.м. объемом:</t>
  </si>
  <si>
    <t>Пачек, шт</t>
  </si>
  <si>
    <t>Б</t>
  </si>
  <si>
    <t>Розничная линейка</t>
  </si>
  <si>
    <t>Проф линейка</t>
  </si>
  <si>
    <t>Плита теплоизоляционная PIR ТехноНИКОЛЬ                            (Ф/Ф) L–кромка</t>
  </si>
  <si>
    <t>тип</t>
  </si>
  <si>
    <t>1.Цена указанна на условиях доставки из г.Рязань, и расчитана с учетом заказа полной фуры.</t>
  </si>
  <si>
    <t>2.Счет считается действительным к оплате в течении 3-х банковских дней.</t>
  </si>
  <si>
    <t>3.Возможно изготовление нестандартных размеров по согласованию с заказчиком.</t>
  </si>
  <si>
    <r>
      <t xml:space="preserve">4.Тип продукта указывает на ориентировочный </t>
    </r>
    <r>
      <rPr>
        <u/>
        <sz val="10"/>
        <color rgb="FFFF0000"/>
        <rFont val="Arial"/>
        <family val="2"/>
        <charset val="204"/>
      </rPr>
      <t>максимальный</t>
    </r>
    <r>
      <rPr>
        <sz val="10"/>
        <color rgb="FFFF0000"/>
        <rFont val="Arial"/>
        <family val="2"/>
        <charset val="204"/>
      </rPr>
      <t xml:space="preserve"> срок поставки с момента размещения заказа.</t>
    </r>
  </si>
  <si>
    <t>А - отгрузка в течении 24 часов (заявки принимаются в любом количестве, кратно поддонам).</t>
  </si>
  <si>
    <t>Б - отгрузка в течении 7 дней (заявки принимаются в любом количестве, кратно поддонам).</t>
  </si>
  <si>
    <t>С - отгрузка в течении 25 дней (заявки принимаются в объеме не менее 250 куб.м., кратно поддонам)</t>
  </si>
  <si>
    <t>Клей-пена LOGICPIR, 1000 мл</t>
  </si>
  <si>
    <t>ПВХ воронка парапетная  65х100мм длиной 550мм с отводом Ø100мм</t>
  </si>
  <si>
    <t>LOGICROOF SelfPatch для временного ремонта ПВХ мембраны</t>
  </si>
  <si>
    <t>50 мм / 25 м.   6шт/упак.</t>
  </si>
  <si>
    <t>12 шт/кор</t>
  </si>
  <si>
    <t>550мм</t>
  </si>
  <si>
    <t>рулон 1м х 0,2м</t>
  </si>
  <si>
    <t>Кровельная воронка с листвоуловителем и обжимным фланцем из нержавеющей стали. Применяется для всех типов гидроизоляционных материалов. Воронка 
изготовлена из высокопрочного материала, устойчивого к атмосферному воздействию и ультрафиолетовому излучению.</t>
  </si>
  <si>
    <t>Клей-пена LOGICPIR – это универсальный всесезонный клей полиуретановый в аэрозольной упаковке с профессиональным клапаном, на основе однокомпонентной полиуретановой системы для приклейки плит PIR к различным поверхностям: битумный ковер, бетон, кирпич, штукатурка и др. Подходит для приклейки плит PIR на стеклохолсте и фольге (СХМ/СХМ и Ф/Ф).</t>
  </si>
  <si>
    <r>
      <rPr>
        <u/>
        <sz val="9"/>
        <rFont val="Arial"/>
        <family val="2"/>
        <charset val="204"/>
      </rPr>
      <t>НОВАЯ РЕЦЕПТУРА!!!</t>
    </r>
    <r>
      <rPr>
        <sz val="9"/>
        <rFont val="Arial"/>
        <family val="2"/>
        <charset val="204"/>
      </rPr>
      <t xml:space="preserve"> Предназначен для удаления локальных загрязнений на ПВХ мембранах и для подготовки поверхности мембран к сварке, эффективно удаляет загрязнения органического происхождения (жиры, битум, следы масла) так и неорганического, возникающие при устройстве и эксплуатации полимерной кровли. При использовании очистителя происходит активация поверхности ПВХ материала, осушение поверхности и пор материала от воды.</t>
    </r>
  </si>
  <si>
    <t xml:space="preserve">Боковая воронка с углом 90º с  прямоугольной, основная сфера применения для отвода воды через парапет наружу или через внутренний водосток и основания парапета. Соединение может быть расположено внутри стен, таким образом труба слива может быть подведена на минимальном расстоянии от стены. Отвод который идет в комлекте служит для перехода в водосточную трубу.  </t>
  </si>
  <si>
    <r>
      <t xml:space="preserve">Используется для изготовления капельников, отливов. Позволяет гомогенно приваривать мембрану без использования герметика.
</t>
    </r>
    <r>
      <rPr>
        <u/>
        <sz val="9"/>
        <rFont val="Arial"/>
        <family val="2"/>
        <charset val="204"/>
      </rPr>
      <t>ПВХ металл:</t>
    </r>
    <r>
      <rPr>
        <sz val="9"/>
        <rFont val="Arial"/>
        <family val="2"/>
        <charset val="204"/>
      </rPr>
      <t xml:space="preserve"> 0,6мм  металл и 0,6 мм ПВХ
   ТПО металл:
 1,8мм (0,6мм металл, 1,2 мм покрытие)</t>
    </r>
  </si>
  <si>
    <t>Количество в паллете</t>
  </si>
  <si>
    <t>Рулонов</t>
  </si>
  <si>
    <r>
      <t>м</t>
    </r>
    <r>
      <rPr>
        <b/>
        <vertAlign val="superscript"/>
        <sz val="10"/>
        <rFont val="Arial"/>
        <family val="2"/>
        <charset val="204"/>
      </rPr>
      <t>2</t>
    </r>
  </si>
  <si>
    <t>Мембрана диффузионная Strotex 1300 Toples</t>
  </si>
  <si>
    <t>Мембрана диффузионная Strotex 1300 Basic</t>
  </si>
  <si>
    <t>кор.</t>
  </si>
  <si>
    <t>КОЛИЧЕСТВО НА ПАЛЛЕТЕ</t>
  </si>
  <si>
    <t>960 пакетов</t>
  </si>
  <si>
    <t>1000 шт.</t>
  </si>
  <si>
    <t>произв.</t>
  </si>
  <si>
    <t>длина, мм</t>
  </si>
  <si>
    <t>ширина, мм</t>
  </si>
  <si>
    <t>толщина, мм</t>
  </si>
  <si>
    <t>Количество в поддоне,</t>
  </si>
  <si>
    <t>Норма загрузки в фуру, объемом, куб.м. 92 м3</t>
  </si>
  <si>
    <t>Лайст+Акустик</t>
  </si>
  <si>
    <t>Фасад</t>
  </si>
  <si>
    <t>ТЕХНОВЕНТ Н</t>
  </si>
  <si>
    <t>Кровля</t>
  </si>
  <si>
    <r>
      <t>Плиты </t>
    </r>
    <r>
      <rPr>
        <sz val="8"/>
        <rFont val="Arial"/>
        <family val="2"/>
        <charset val="204"/>
      </rPr>
      <t>ТЕХНОРУФ В ЭКСТРА с предназначены для применения в качестве наружного слоя в двух- или трехслойных кровельных конструкциях, наружного слоя для ремонта старых кровель, также в качестве нижнего слой в многослойных кровельных конструкциях, при высоких нагрузках на покрытие из профилированного стального настила.</t>
    </r>
  </si>
  <si>
    <t>ТЕХНОФЛОР ГРУНТ   Плотность 90кг/куб.м.</t>
  </si>
  <si>
    <t>ТЕХНОФЛОР СТАНДАРТ Плотность 110кг/куб.м.</t>
  </si>
  <si>
    <t>ТЕХНОФЛОР ПРОФ  Плотность 170кг/куб.м.</t>
  </si>
  <si>
    <t xml:space="preserve">ИЗОБОКС ЭКСТРАЛАЙТ Плотность  33 кг\куб.м.   </t>
  </si>
  <si>
    <t xml:space="preserve">ИЗОБОКС ЛАЙТ          Плотность - 38 кг\куб.м. </t>
  </si>
  <si>
    <t xml:space="preserve">ИЗОБОКС ИНСАЙД   Плотность - 45 кг\куб.м.             </t>
  </si>
  <si>
    <t xml:space="preserve">ИЗОБОКС ВЕНТ УЛЬТРА   Плотность - 70 кг\куб.м.     </t>
  </si>
  <si>
    <t xml:space="preserve">ИЗОБОКС ВЕНТ      Плотность - 80 кг\куб.м.           </t>
  </si>
  <si>
    <t xml:space="preserve">ИЗОБОКС ФАС 10   Плотность - 100 кг\куб.м.         </t>
  </si>
  <si>
    <t xml:space="preserve">ИЗОБОКС ФАС 15   Плотность - 110 кг\куб.м.         </t>
  </si>
  <si>
    <t xml:space="preserve">ИЗОБОКС РУФ Н30    Плотность - 100 кг\куб.м.  </t>
  </si>
  <si>
    <t xml:space="preserve">ИЗОБОКС РУФ Н    Плотность -110 кг\куб.м.       </t>
  </si>
  <si>
    <t xml:space="preserve">ИЗОБОКС РУФ 45   Плотность - 130 кг\куб.м.         </t>
  </si>
  <si>
    <t xml:space="preserve">ИЗОБОКС РУФ 60   Плотность - 160 кг\куб.м.      </t>
  </si>
  <si>
    <t xml:space="preserve">ИЗОБОКС РУФ В65   Плотность - 170 кг\куб.м.    </t>
  </si>
  <si>
    <t xml:space="preserve">ИЗОБОКС РУФ В   Плотность - 180 кг\куб.м.  </t>
  </si>
  <si>
    <t>Изобокс</t>
  </si>
  <si>
    <t>ЕКН</t>
  </si>
  <si>
    <r>
      <t>ТИП</t>
    </r>
    <r>
      <rPr>
        <b/>
        <vertAlign val="superscript"/>
        <sz val="9"/>
        <rFont val="Arial"/>
        <family val="2"/>
        <charset val="204"/>
      </rPr>
      <t>4</t>
    </r>
  </si>
  <si>
    <t>Количество на поддоне,</t>
  </si>
  <si>
    <t>Норма загрузки в фуру, объемом, куб.м.</t>
  </si>
  <si>
    <t>шт,</t>
  </si>
  <si>
    <r>
      <t>м</t>
    </r>
    <r>
      <rPr>
        <b/>
        <vertAlign val="superscript"/>
        <sz val="9"/>
        <rFont val="Arial"/>
        <family val="2"/>
        <charset val="204"/>
      </rPr>
      <t>3</t>
    </r>
  </si>
  <si>
    <r>
      <t>92 м</t>
    </r>
    <r>
      <rPr>
        <b/>
        <vertAlign val="superscript"/>
        <sz val="9"/>
        <rFont val="Arial"/>
        <family val="2"/>
        <charset val="204"/>
      </rPr>
      <t>3</t>
    </r>
  </si>
  <si>
    <r>
      <t>120 м</t>
    </r>
    <r>
      <rPr>
        <b/>
        <vertAlign val="superscript"/>
        <sz val="9"/>
        <rFont val="Arial"/>
        <family val="2"/>
        <charset val="204"/>
      </rPr>
      <t>3</t>
    </r>
  </si>
  <si>
    <t>вес</t>
  </si>
  <si>
    <t>Кол-во в упак./поддоне/тара</t>
  </si>
  <si>
    <t>Кол-во в ряду едениц/упаковок</t>
  </si>
  <si>
    <t>кол-во рядов</t>
  </si>
  <si>
    <t>6/120 пак.</t>
  </si>
  <si>
    <t>30/5.</t>
  </si>
  <si>
    <t>6/288</t>
  </si>
  <si>
    <t>72/12</t>
  </si>
  <si>
    <t>4/144</t>
  </si>
  <si>
    <t>36/9</t>
  </si>
  <si>
    <t>12/576</t>
  </si>
  <si>
    <t>12/600 бан.</t>
  </si>
  <si>
    <t>120/10</t>
  </si>
  <si>
    <t>4/120 кан.</t>
  </si>
  <si>
    <t>40/10</t>
  </si>
  <si>
    <t>72 вед.</t>
  </si>
  <si>
    <t>48 вед.</t>
  </si>
  <si>
    <t>12 евробак</t>
  </si>
  <si>
    <t>60 кан.</t>
  </si>
  <si>
    <t>72 ев. Вед.</t>
  </si>
  <si>
    <t>48 ев. Вед.</t>
  </si>
  <si>
    <t>8/144 вед.</t>
  </si>
  <si>
    <t>48/6</t>
  </si>
  <si>
    <t>27 вед.</t>
  </si>
  <si>
    <t>6/240 бан.</t>
  </si>
  <si>
    <t>60/10</t>
  </si>
  <si>
    <t>Клей монтажный БЛОКСТАР FIX</t>
  </si>
  <si>
    <t>Штукатурка гипсовая ПЛАСТЕРМИКС FIX</t>
  </si>
  <si>
    <t>Предназначен для тонкослойной кладки стен и перегородок из блоков и плит на основе ячеистых бетонов: пено- и газобетона, а также газосиликата. Применяется для наружных и внутренних работ. Прочность сцепления с основанием 0,5 МПа. Рекомендуемая толщина слоя 2 - 6 мм. Средний расход сухой смеси на 1 м3 блоков (при толщине слоя 3 мм) - 26 кг.</t>
  </si>
  <si>
    <t>Предназначена для выравнивания стен под последующую финишную отделку при проведении работ внутри помещений с нормальным уровнем влажности. Может применяться для устранения различных мелких дефектов поверхности (трещин, сколов, выбоин). Предназначена для ручного способа нанесения. Цвет - серый. Рекомендуемая толщина слоя 10-30 мм. Прочность сцепления с основанием 0,3 МПа. Прочность на сжатие 2,5 МПа. Расход при толщине слоя 10 мм 11-12 кг/м².</t>
  </si>
  <si>
    <t xml:space="preserve">Шпатлевка готовая финишная
"Профи Паста" De Luxe </t>
  </si>
  <si>
    <t>Предназначена для окончательной финишной доводки стен и потолков при проведении работ внутри отапливаемых помещений с нормальным уровнем влажности. Рекомендуется для использования под последующую покраску, а также оклейку любыми видами обоев и отделку другими видами декоративных покрытий. Цвет – супербелый. Рекомендуемая толщина слоя – 0,1-3 мм. Прочность сцепления с основанием – 0,4 МПа. Расход при толщине слоя 1мм – 1,4-1,5 кг/м².</t>
  </si>
  <si>
    <t>А - отгрузка в течение 24 часов (заявки принимаются в любом количестве, кратно пачке).</t>
  </si>
  <si>
    <t>Б - отгрузка в течение 3 дней (заявки принимаются в любом количестве, кратно пачке).</t>
  </si>
  <si>
    <t>Категория "С" - это товары "под заказ", и сроки индивидуально оговариваются с клиентом (заявки принимаются в объеме не менее 10 тонн, кратно поддону)</t>
  </si>
  <si>
    <t>вебер.ветонит мозаик 25кг</t>
  </si>
  <si>
    <t>Белый клей для укладки искусственного и натурального (с в/п более 3%) камня, керамогранитной и керамической плитки и всех видов мозаики на вертикальные и горизонтальные поверхности внутри и снаружи зданий</t>
  </si>
  <si>
    <t>вебер.ветонит 3100 20кг</t>
  </si>
  <si>
    <t xml:space="preserve">Финишный наливной пол. Для  выравнивания оснований слоем 1-15 мм.  Под укладку любых напольных покрытий. Для жилых, общественных, офисных помещений с умеренными нагрузками. Для системы "Теплый пол". Ручное и механизированное нанесение. </t>
  </si>
  <si>
    <t>вебер.ветонит МД 16 10 л</t>
  </si>
  <si>
    <t>Грунтовка-концентрат для пола и стен</t>
  </si>
  <si>
    <t>вебер.ветонит МД 16 3 л</t>
  </si>
  <si>
    <t>вебер.терм 2000 (крепикс 2000) 50м</t>
  </si>
  <si>
    <t>вебер.терм 2600 (крепикс 2600) 50м</t>
  </si>
  <si>
    <t>вебер.терм 320 (крепикс 320) 50м</t>
  </si>
  <si>
    <t>дюбель Ejot H5 x 135 (300 шт/уп)</t>
  </si>
  <si>
    <t>Крепление теплоизоляции в бетон, полнотелый кирпич, пустотелый материал Зона анкеровки: 25мм - бетон, полнотелый кирпич; 55мм - пустотелый кирпич, пенобетон, газобетон.</t>
  </si>
  <si>
    <t>дюбель Ejot H5 x 155 (300 шт/уп)</t>
  </si>
  <si>
    <t>дюбель Ejot H5 x 175 (250 шт/уп)</t>
  </si>
  <si>
    <t>дюбель Ejot H5 x 195 (200 шт/уп)</t>
  </si>
  <si>
    <t>дюбель Ejot H5 x 215 (200 шт/уп)</t>
  </si>
  <si>
    <t>дюбель Ejot H5 x 235 (150 шт/уп)</t>
  </si>
  <si>
    <t>дюбель Ejot H5 x 255 (150 шт/уп)</t>
  </si>
  <si>
    <t>дюбель Ejot H5 x 275 (150 шт/уп)</t>
  </si>
  <si>
    <t>дюбель Ejot H5 x 295 (100 шт/уп)</t>
  </si>
  <si>
    <t>Кол-во рулонов на поддоне</t>
  </si>
  <si>
    <t>90 коробок по 2 ролика</t>
  </si>
  <si>
    <t>Кол-во м2 в фуре</t>
  </si>
  <si>
    <t>Режим работы:                                                                                                                                                                                                                                                                                                                                                                                                                                 Понедельник-четверг с 9.00 до 18.00                                                                                                                                                                                                                                                                                                                                                                     Пятница с 9.00 до 17.00</t>
  </si>
  <si>
    <t>Режим работы:                                                                                                                                                                                                                                                                                                                                                                                                                       Понедельник-четверг с 9.00 до 18.00                                                                                                                                                                                                                                                                                                                                                                                                                             Пятница с 9.00 до 17.00</t>
  </si>
  <si>
    <t>Режим работы:                                                                                                                                                                                                                                                                                                                                                                                                                      Понедельник-четверг с 9.00 до 18.00                                                                                                                                                                                                                                                                                                                                                                                                                                                             Пятница с 9.00 до 17.00</t>
  </si>
  <si>
    <t>Режим работы:                                                                                                                                                                                                                                                                                      Понедельник-четверг с 9.00 до 18.00                                                                                                                                                                                                                                              Пятница с 9.00 до 17.00</t>
  </si>
  <si>
    <t>Режим работы:                                                                                                                                                                                                                                                                                                             Понедельник-четверг с 9.00 до 18.00                                                                                                                                                                                                                                                          Пятница с 9.00 до 17.00</t>
  </si>
  <si>
    <t>Режим работы:                                                                                                                                                                                                                                                                                                                                                                                                                                                             Понедельник-четверг с 9.00 до 18.00                                                                                                                                                                                                                                                                                                                                                                                                                                                 Пятница с 9.00 до 17.00</t>
  </si>
  <si>
    <t>Режим работы:                                                                                                                                                                                                                                                                                                                                                                                                                                        Понедельник-четверг с 9.00 до 18.00                                                                                                                                                                                                                                                       Пятница с 9.00 до 17.00</t>
  </si>
  <si>
    <t>Режим работы:                                                                                                                                                                                                                                                                                                                                                                            Понедельник-четверг с 9.00 до 18.00                                                                                                                                                                                                                                   Пятница с 9.00 до 17.00</t>
  </si>
  <si>
    <t>Режим работы:                                                                                                                                                                                                                                                                                                                                                                                   Понедельник-четверг с 9.00 до 18.00                                                                                                                                                                                                                                              Пятница с 9.00 до 17.00</t>
  </si>
  <si>
    <t>Режим работы:                                                                                                                                                                                                                                                                                                             Понедельник-четверг с 9.00 до 18.00                                                                                                                                                                                                                                          Пятница с 9.00 до 17.00</t>
  </si>
  <si>
    <t>Режим работы:                                                                                                                                                                                                                                                                                                             Понедельник-четверг с 9.00 до 18.00                                                                                                                                                                                                                            Пятница с 9.00 до 17.00</t>
  </si>
  <si>
    <t>Режим работы:                                                                                                                                                                                                                                                                                                             Понедельник-четверг с 9.00 до 18.00                                                                                                                                                                                                                                                       Пятница с 9.00 до 17.00</t>
  </si>
  <si>
    <t>Режим работы:                                                                                                                                                                                                                                                                                                             Понедельник-четверг с 9.00 до 18.00                                                                                                                                                                                                                                                        Пятница с 9.00 до 17.00</t>
  </si>
  <si>
    <t>Режим работы:                                                                                                                                                                                                                                                                                                             Понедельник-четверг с 9.00 до 18.00                                                                                                                                                                                                                                            Пятница с 9.00 до 17.00</t>
  </si>
  <si>
    <t>Режим работы:                                                                                                                                                                                                                                                                                                             Понедельник-четверг с 9.00 до 18.00                                                                                                                                                                                                                                                              Пятница с 9.00 до 17.00</t>
  </si>
  <si>
    <t>Режим работы:                                                                                                                                                                                                                                                                                                             Понедельник-четверг с 9.00 до 18.00                                                                                                                                                                                                                                                         Пятница с 9.00 до 17.00</t>
  </si>
  <si>
    <t>Режим работы:                                                                                                                                                                                                                                                                                                             Понедельник-четверг с 9.00 до 18.00                                                                                                                                                                                                                                                               Пятница с 9.00 до 17.00</t>
  </si>
  <si>
    <t>Режим работы:                                                                                                                                                                                                                                                                                                                                                Понедельник-четверг с 9.00 до 18.00                                                                                                                                                                                                                                                            Пятница с 9.00 до 17.00</t>
  </si>
  <si>
    <t>Режим работы:                                                                                                                                                                                                                                                                                                                                                                 Понедельник-четверг с 9.00 до 18.00                                                                                                                                                                                                                                                           Пятница с 9.00 до 17.00</t>
  </si>
  <si>
    <t>23.</t>
  </si>
  <si>
    <t>Сухие строительные смеси Мастер Гарц</t>
  </si>
  <si>
    <t>Код</t>
  </si>
  <si>
    <t>вес, кг</t>
  </si>
  <si>
    <t>Плиточный клей Мастер Гарц Кремин AC10</t>
  </si>
  <si>
    <t>ШТУКАТУРКА</t>
  </si>
  <si>
    <t>Штукатурка гипсовая Мастер Гарц Ювелир PG26 MG</t>
  </si>
  <si>
    <t>МОНТАЖНЫЕ СМЕСИ</t>
  </si>
  <si>
    <t>Клей монтажный Мастер Гарц Городок МС112</t>
  </si>
  <si>
    <t>СУХИЕ СМЕСИ ОБЩЕСТРОИТЕЛЬНОГО НАЗНАЧЕНИЯ В МЕШКАХ И БИГ-БЭГАХ</t>
  </si>
  <si>
    <t>Мастер Гарц универсальная Кремин UС15 (М-150)</t>
  </si>
  <si>
    <t>50 кг</t>
  </si>
  <si>
    <t>биг-бэг (за 1 тн)</t>
  </si>
  <si>
    <t>Мастер Гарц универсальная Кремин UС20 (М-200)</t>
  </si>
  <si>
    <t>Мастер Гарц штукатурная Ювелир PC15 (М-150)</t>
  </si>
  <si>
    <t>Мастер Гарц монтажно-кладочная Городок МС15 (М-150)</t>
  </si>
  <si>
    <t>Мастер Гарц пескобетон Каток FC30 (М-300)</t>
  </si>
  <si>
    <t>ПЕСОК ФРАКЦИОНИРОВАННЫЙ В МЕШКАХ</t>
  </si>
  <si>
    <t>Мастер Гарц песок Фракцион BS2.5 D</t>
  </si>
  <si>
    <t>Режим работы:                                                                                                                                                                                                                                                                                                                                                                                                                                                                                                                                                                                                                                                                                                                       Понедельник-четверг с 9.00 до 18.00                                                                                                                                                                                                                                                                                                               Пятница с 9.00 до 17.00</t>
  </si>
  <si>
    <r>
      <t>м</t>
    </r>
    <r>
      <rPr>
        <b/>
        <vertAlign val="superscript"/>
        <sz val="14"/>
        <rFont val="Arial"/>
        <family val="2"/>
        <charset val="204"/>
      </rPr>
      <t>3</t>
    </r>
    <r>
      <rPr>
        <sz val="11"/>
        <color theme="1"/>
        <rFont val="Calibri"/>
        <family val="2"/>
        <charset val="204"/>
        <scheme val="minor"/>
      </rPr>
      <t/>
    </r>
  </si>
  <si>
    <t>Мембраны Tyvek</t>
  </si>
  <si>
    <t>Базовая категория продуктов</t>
  </si>
  <si>
    <t xml:space="preserve">Tyvek Housewrap </t>
  </si>
  <si>
    <t xml:space="preserve">Tyvek Soft </t>
  </si>
  <si>
    <t xml:space="preserve">Tyvek Solid </t>
  </si>
  <si>
    <t xml:space="preserve">Tyvek Airguard SD5 </t>
  </si>
  <si>
    <t>Специальная категория продуктов</t>
  </si>
  <si>
    <t>Tyvek FireCurb Housewrap</t>
  </si>
  <si>
    <t>Tyvek Supro+Tape</t>
  </si>
  <si>
    <t>Tyvek Solid Siver</t>
  </si>
  <si>
    <t>Tyvek AirGuard Reflective</t>
  </si>
  <si>
    <t>Скотчи</t>
  </si>
  <si>
    <t>Код ЕК+RC:RC[12]Н</t>
  </si>
  <si>
    <t>Tyvek Acrylic Tape</t>
  </si>
  <si>
    <t>Tyvek Double–sides Tape</t>
  </si>
  <si>
    <t>Паробарьер СФ1000 (ширина 108 мм)</t>
  </si>
  <si>
    <t>1.0</t>
  </si>
  <si>
    <t>30 х 1,08 м</t>
  </si>
  <si>
    <t>м131</t>
  </si>
  <si>
    <t xml:space="preserve">Универсальная стяжка для несъемной опалубки </t>
  </si>
  <si>
    <t xml:space="preserve">Удлинитель универсальной стяжки для несъемной опалубки </t>
  </si>
  <si>
    <t>Регулируемая стяжка для устройства несъемной опалубки с закладными под арматуру</t>
  </si>
  <si>
    <t>Удлинитель универсальной стяжки</t>
  </si>
  <si>
    <t>Для соединения теплоизоляционных или других листовых материалов, при устройстве опалубки фундаментов, перемычек, армопоясов, колонн, ростверков и т.д. Ширина бетонной части 100 - 250мм</t>
  </si>
  <si>
    <t>Применяется дополнительно к универсальной стяжке при необходимости увеличения расстояния устройства бетонной части, с возможностью регулирования ширины 300 - 550мм</t>
  </si>
  <si>
    <t>коробка 150 штук</t>
  </si>
  <si>
    <t>ТЕХНОПЛЕКС ThermoBonding</t>
  </si>
  <si>
    <t>ТЕХНОПЛЕКС TB TECHNOPLEX TB группа горючести - Г4 форма кромки - L</t>
  </si>
  <si>
    <t>ТЕХНОНИКОЛЬ  XPS CARBON ECO ThermoBonding</t>
  </si>
  <si>
    <t xml:space="preserve">XPS CARBON ECO ТВ группа горючести - Г4 форма кромки - L </t>
  </si>
  <si>
    <t>XPS CARBON ECO ТВ FAS/1 S/2  группа горючести - Г4</t>
  </si>
  <si>
    <t>ТЕХНОНИКОЛЬ  XPS CARBON SOLID ThermoBonding</t>
  </si>
  <si>
    <t>XPS CARBON SOLID ТВ 500 группа горючести - Г4 прочность на сжатие - 500 Кпа форма кромки: 100мм, 150мм - L, 200 мм - прямая</t>
  </si>
  <si>
    <t>для ремонта квартир</t>
  </si>
  <si>
    <t xml:space="preserve">для коттеджного и малоэтажного строительства </t>
  </si>
  <si>
    <t>дороги, спец сооружения, пром.полы</t>
  </si>
  <si>
    <t xml:space="preserve"> А </t>
  </si>
  <si>
    <t xml:space="preserve"> без ограничений</t>
  </si>
  <si>
    <r>
      <rPr>
        <b/>
        <sz val="11"/>
        <color indexed="8"/>
        <rFont val="Arial"/>
        <family val="2"/>
        <charset val="204"/>
      </rPr>
      <t>ГКЛ-А-УК  2000х1200х12,5 мм  (Стандартный)</t>
    </r>
    <r>
      <rPr>
        <sz val="11"/>
        <color indexed="8"/>
        <rFont val="Arial"/>
        <family val="2"/>
        <charset val="204"/>
      </rPr>
      <t xml:space="preserve">                                                                                                                           </t>
    </r>
    <r>
      <rPr>
        <sz val="9"/>
        <color indexed="8"/>
        <rFont val="Arial"/>
        <family val="2"/>
        <charset val="204"/>
      </rPr>
      <t>Применяется для облицовки стен и потолков в зданиях и помещениях внутри помещений с нормальной влажностью, создания ненесущих перегородок, а также для изготовления декоративных и звукопоглощающих изделий</t>
    </r>
  </si>
  <si>
    <r>
      <rPr>
        <b/>
        <sz val="11"/>
        <color indexed="8"/>
        <rFont val="Arial"/>
        <family val="2"/>
        <charset val="204"/>
      </rPr>
      <t>ГКЛВ-А-УК  2000х1200х12,5 мм (Влагостойкий)</t>
    </r>
    <r>
      <rPr>
        <sz val="11"/>
        <color indexed="8"/>
        <rFont val="Arial"/>
        <family val="2"/>
        <charset val="204"/>
      </rPr>
      <t xml:space="preserve">                                                                                                </t>
    </r>
    <r>
      <rPr>
        <sz val="9"/>
        <color indexed="8"/>
        <rFont val="Arial"/>
        <family val="2"/>
        <charset val="204"/>
      </rPr>
      <t>Применяется для облицовки стен и потолков в зданиях и помещениях внутри помещений с нормальной влажностью, создания ненесущих перегородок, а также для изготовления декоративных и звукопоглощающих изделий</t>
    </r>
  </si>
  <si>
    <t>м4</t>
  </si>
  <si>
    <t>LOGICROOF V-RP FB ARCTIC серый (Т)</t>
  </si>
  <si>
    <t>2 х 15</t>
  </si>
  <si>
    <t>Горелка Sievert титановая</t>
  </si>
  <si>
    <t>Горелка Sievert титановая (стакан 60мм, L трубки=500мм, мощность=114 кВт при 0,4 МПа) – облегченная версия монолитной горелки. Стакан, формирующий пламя, и трубка выполнены из легкого и долговечного титана. Вес-0,65кг</t>
  </si>
  <si>
    <t>Шланг газовый,  d - 9мм, 40м</t>
  </si>
  <si>
    <t>Электрообогреватель ТехноНИКОЛЬ для газовых баллонов</t>
  </si>
  <si>
    <t xml:space="preserve">Электрообогреватель используется для эффективной выработки всего объема газовой смеси и поддержания стабильного давления в баллоне, беспечивает подогрев нижней части баллона. Нормализует работу кровельной пропановой горелки, обеспечивая стабильное давление на редукторе выше 1,5 атмосфер. </t>
  </si>
  <si>
    <t>Бикрост ЭКП сланец серый*</t>
  </si>
  <si>
    <t>Телескопический крепеж для рейки в шве 50мм(1100 шт/упак)</t>
  </si>
  <si>
    <t>Телескопический крепеж для рейки в шве 80мм(650 шт/упак)</t>
  </si>
  <si>
    <t>Телескопический крепеж для рейки в шве 100мм(450 шт/упак)</t>
  </si>
  <si>
    <t>Телескопический крепеж для рейки в шве 120мм(350 шт/упак)</t>
  </si>
  <si>
    <t>Телескопический крепеж для рейки в шве 150мм(320 шт/упак)</t>
  </si>
  <si>
    <t>Телескопический крепеж для рейки в шве 180мм(350 шт/упак)</t>
  </si>
  <si>
    <t>Рейка в шве стальная ТехноНИКОЛЬ 3000х31х2,0</t>
  </si>
  <si>
    <t>3 м</t>
  </si>
  <si>
    <t>20 шт / упак</t>
  </si>
  <si>
    <t xml:space="preserve">Данная рейка и телескопический крепеж используются в паре и применяются для усиления при креплении полимерной мембраны на горизонте в краевых и угловых зонах, или по всей кровле, на кровлях с высокими ветровыми нагрузками. Рейка устанавливается в нахлесте полотен мембраны, либо на полотне с дальнейшей приваркой полосы.
Высокая жесткость рейки обеспечивает распределение ветровой нагрузки по всей площади прижима, что увеличивает сопротивление кровельной мембраны на 30%. </t>
  </si>
  <si>
    <t xml:space="preserve">XPS CARBON PROF группа горючести - Г4 прочность на сжатие: 250 - 370 КПа форма кромки - L
</t>
  </si>
  <si>
    <t xml:space="preserve">XPS CARBON PROF RF группа горючести - Г3 прочность на сжатие:                                                                   270 - 400 КПа форма кромки - L
</t>
  </si>
  <si>
    <t xml:space="preserve">XPS CARBON PROF SLOPE                                            Группа горючести: Г4 </t>
  </si>
  <si>
    <t xml:space="preserve">Промышленное гражданское строительство, коммерческая торговая недвижимость, реконструкция
</t>
  </si>
  <si>
    <t xml:space="preserve">3,4 % уклон (плита K) </t>
  </si>
  <si>
    <t xml:space="preserve"> кратно 6 упаковкам</t>
  </si>
  <si>
    <t>PC32 MW</t>
  </si>
  <si>
    <r>
      <rPr>
        <b/>
        <sz val="9"/>
        <color theme="1"/>
        <rFont val="Arial"/>
        <family val="2"/>
        <charset val="204"/>
      </rPr>
      <t>СТРОЙБРИГ МЕОЛИС PC32 МW</t>
    </r>
    <r>
      <rPr>
        <sz val="9"/>
        <color theme="1"/>
        <rFont val="Arial"/>
        <family val="2"/>
        <charset val="204"/>
      </rPr>
      <t xml:space="preserve"> </t>
    </r>
    <r>
      <rPr>
        <b/>
        <sz val="9"/>
        <color theme="1"/>
        <rFont val="Arial"/>
        <family val="2"/>
        <charset val="204"/>
      </rPr>
      <t xml:space="preserve">Шпаклевка </t>
    </r>
    <r>
      <rPr>
        <sz val="9"/>
        <color theme="1"/>
        <rFont val="Arial"/>
        <family val="2"/>
        <charset val="204"/>
      </rPr>
      <t xml:space="preserve">цементная финишная белая машинного и ручного нанесения предназначена для финишного выравнивания фасадов зданий, стен и потолков в сухих и влажных помещениях. Толщина слоя от 0 до 4 мм. </t>
    </r>
  </si>
  <si>
    <r>
      <rPr>
        <b/>
        <sz val="9"/>
        <color theme="1"/>
        <rFont val="Arial"/>
        <family val="2"/>
        <charset val="204"/>
      </rPr>
      <t>СТРОЙБРИГ ГЕНФИР PG36 W Шпаклевка</t>
    </r>
    <r>
      <rPr>
        <sz val="9"/>
        <color theme="1"/>
        <rFont val="Arial"/>
        <family val="2"/>
        <charset val="204"/>
      </rPr>
      <t xml:space="preserve"> гипсовая финишная белая машинного и ручного нанесения предназначена для финишного выравнивания стен и потолков, для заделки швов ГКЛ и ГВЛ. Наносится слоем от 0 до 2 мм. Для внутренних работ в сухих помещениях.</t>
    </r>
  </si>
  <si>
    <t>OM0.3</t>
  </si>
  <si>
    <r>
      <rPr>
        <b/>
        <sz val="9"/>
        <color theme="1"/>
        <rFont val="Arial"/>
        <family val="2"/>
        <charset val="204"/>
      </rPr>
      <t xml:space="preserve">СТРОЙБРИГ КОЛОРСИЛК OM0.3  Шпаклевка </t>
    </r>
    <r>
      <rPr>
        <sz val="9"/>
        <color theme="1"/>
        <rFont val="Arial"/>
        <family val="2"/>
        <charset val="204"/>
      </rPr>
      <t xml:space="preserve">декоративная колерованная (25 цветов) 
машинного и ручного нанесения для декоративно-выравнивающей отделки  с рельефной структурой типа «капля» или «короед». рекомендуется для отделки мест общего пользования, паркингов, подвалов.  Для внутренних и наружных работ. </t>
    </r>
  </si>
  <si>
    <t>Клей-пена ТЕХНОНИКОЛЬ для газобетонных блоков и кладки</t>
  </si>
  <si>
    <t>24.</t>
  </si>
  <si>
    <t>Пена монтажная 
огнестойкая 
ТЕХНОНИКОЛЬ 240</t>
  </si>
  <si>
    <t xml:space="preserve">Клей-пена ТЕХНОНИКОЛЬ 500 PROFESSIONAL универсальный </t>
  </si>
  <si>
    <t>Пена монтажная бытовая ТЕХНОНИКОЛЬ 450 MASTER всесезонная</t>
  </si>
  <si>
    <t>код ЕКН</t>
  </si>
  <si>
    <t>Мастика герметизирующая ТЕХНОНИКОЛЬ №71, картридж 310 мл.</t>
  </si>
  <si>
    <t>Мастика герметизирующая ТЕХНОНИКОЛЬ №71, ведро 3кг</t>
  </si>
  <si>
    <t>310мл</t>
  </si>
  <si>
    <t>25.</t>
  </si>
  <si>
    <t>Теплоизоляция BASWOOL</t>
  </si>
  <si>
    <t>Пленки и мембраны BASWOOL</t>
  </si>
  <si>
    <t>Плотность, кг/куб.м.</t>
  </si>
  <si>
    <t>Геометрия плиты, мм.</t>
  </si>
  <si>
    <t>Объём пачки,                                             куб.м.</t>
  </si>
  <si>
    <t>Объём поддона, куб.м. / кол-во пачек</t>
  </si>
  <si>
    <t>Норма загрузки в фуру, объёмом, куб.м.</t>
  </si>
  <si>
    <t>Длина/ ширина, толщина*</t>
  </si>
  <si>
    <t>Толщина/               кол-во плит в пачке</t>
  </si>
  <si>
    <t>ЛАЙТ</t>
  </si>
  <si>
    <t>BASWOOL ЛАЙТ 30                               Общестроительная теплоизоляция, ненагружаемые конструкции, каркасные конструкциии.</t>
  </si>
  <si>
    <r>
      <t>м</t>
    </r>
    <r>
      <rPr>
        <b/>
        <vertAlign val="superscript"/>
        <sz val="14"/>
        <rFont val="Arial"/>
        <family val="2"/>
        <charset val="204"/>
      </rPr>
      <t>3</t>
    </r>
    <r>
      <rPr>
        <sz val="11"/>
        <color theme="1"/>
        <rFont val="Calibri"/>
        <family val="2"/>
        <charset val="204"/>
        <scheme val="minor"/>
      </rPr>
      <t/>
    </r>
  </si>
  <si>
    <t>1200/600/50-200</t>
  </si>
  <si>
    <t>50/6</t>
  </si>
  <si>
    <t xml:space="preserve">6,912/32     </t>
  </si>
  <si>
    <t>100/6</t>
  </si>
  <si>
    <t>6,912/16      </t>
  </si>
  <si>
    <t>BASWOOL ЛАЙТ 35                               Общестроительная теплоизоляция, ненагружаемые конструкции, каркасные конструкциии.</t>
  </si>
  <si>
    <t>50/12</t>
  </si>
  <si>
    <t>BASWOOL ЛАЙТ 45                          Общестроительная теплоизоляция, средний слой в слоистых кладках</t>
  </si>
  <si>
    <t xml:space="preserve">6,912/16       </t>
  </si>
  <si>
    <t>СТАНДАРТ</t>
  </si>
  <si>
    <t>BASWOOL СТАНДАРТ 50   Теплоизоляция в слоистых кладках </t>
  </si>
  <si>
    <t>6,912/32</t>
  </si>
  <si>
    <t>6,912/16</t>
  </si>
  <si>
    <t>BASWOOL СТАНДАРТ 60                     Слоистые кладки</t>
  </si>
  <si>
    <t>BASWOOL СТАНДАРТ 70                  Слоистые кладки</t>
  </si>
  <si>
    <t>100/4</t>
  </si>
  <si>
    <t>6,912/24</t>
  </si>
  <si>
    <t>ВЕНТ ФАСАД</t>
  </si>
  <si>
    <t>BASWOOL ВЕНТ ФАСАД 80                   Вентилируемые фасады</t>
  </si>
  <si>
    <t>100/3</t>
  </si>
  <si>
    <t>BASWOOL ВЕНТ ФАСАД 90                     Вентилируемые фасады</t>
  </si>
  <si>
    <t>ФЛОР</t>
  </si>
  <si>
    <t>BASWOOL ФЛОР 100                             теплоизоляция полов</t>
  </si>
  <si>
    <t>1200/600/50-150</t>
  </si>
  <si>
    <t>6,048/28</t>
  </si>
  <si>
    <t>BASWOOL ФЛОР 120                       теплоизоляция полов</t>
  </si>
  <si>
    <t>ФЛОП П</t>
  </si>
  <si>
    <t>BASWOOL ФЛОР П 160                      теплоизоляция полов с повышенными нормативами</t>
  </si>
  <si>
    <t>1200/600/30-50</t>
  </si>
  <si>
    <t>50/4</t>
  </si>
  <si>
    <t>6,912/48</t>
  </si>
  <si>
    <t>BASWOOL ФЛОР П 180                         теплоизоляция полов с повышенными нормативами</t>
  </si>
  <si>
    <t>ФАСАД</t>
  </si>
  <si>
    <t>BASWOOL ФАСАД 110                     Теплоизоляция фасадов под штукатурку</t>
  </si>
  <si>
    <t>1200/600/50-160</t>
  </si>
  <si>
    <t>BASWOOL ФАСАД 120                   Теплоизоляция фасадов под штукатурку</t>
  </si>
  <si>
    <t>BASWOOL ФАСАД 120           Теплоизоляция фасадов под штукатурку</t>
  </si>
  <si>
    <t>BASWOOL ФАСАД 140                     Теплоизоляция фасадов под штукатурку</t>
  </si>
  <si>
    <t>BASWOOL ФАСАД 140                    Теплоизоляция фасадов под штукатурку</t>
  </si>
  <si>
    <t>BASWOOL ФАСАД 160                     Теплоизоляция фасадов под штукатурку</t>
  </si>
  <si>
    <t>РУФ Н</t>
  </si>
  <si>
    <t>BASWOOL РУФ Н 100                                    нижний слой теплоизоляции плоской кровли</t>
  </si>
  <si>
    <t>BASWOOL РУФ Н 110                                   нижний слой теплоизоляции плоской кровли</t>
  </si>
  <si>
    <t>BASWOOL РУФ Н 120                                  нижний слой теплоизоляции плоской кровли</t>
  </si>
  <si>
    <t>BASWOOL РУФ Н 120                                    нижний слой теплоизоляции плоской кровли</t>
  </si>
  <si>
    <t>РУФ</t>
  </si>
  <si>
    <t>BASWOOL РУФ 140                           однослойная теплоизоляция плоской кровли</t>
  </si>
  <si>
    <t>100/2</t>
  </si>
  <si>
    <t>BASWOOL РУФ 160                      однослойная теплоизоляция плоской кровли</t>
  </si>
  <si>
    <t>РУФ В</t>
  </si>
  <si>
    <t>BASWOOL РУФ В 170                              верхний слой теплоизоляции плоской кровли</t>
  </si>
  <si>
    <t>30//8</t>
  </si>
  <si>
    <t>6,912/40</t>
  </si>
  <si>
    <t>40/5</t>
  </si>
  <si>
    <t>BASWOOL РУФ В 180                              верхний слой теплоизоляции плоской кровли</t>
  </si>
  <si>
    <t>BASWOOL РУФ В 190                              верхний слой теплоизоляции плоской кровли</t>
  </si>
  <si>
    <t>6,336/44</t>
  </si>
  <si>
    <t>СЕНДВИЧ С, К</t>
  </si>
  <si>
    <t>BASWOOL СЭНДВИЧ С 100                         теплоизоляция для стеновых сэендвич-панелей</t>
  </si>
  <si>
    <t>1200, 2400/600,1212/102,122,151</t>
  </si>
  <si>
    <t>Геометрия и плотность теплоизоляционных плит для изготовления сэндвич-панелей варьируется по согласованию с заказчиком.       </t>
  </si>
  <si>
    <t>BASWOOL СЭНДВИЧ С 110                         теплоизоляция для стеновых сэендвич-панелей</t>
  </si>
  <si>
    <t xml:space="preserve">BASWOOL СЭНДВИЧ К 120                         теплоизоляция для кровельных сэендвич-панелей       
       </t>
  </si>
  <si>
    <t>BASWOOL СЭНДВИЧ К 130                         теплоизоляция для кровельных сэендвич-панелей</t>
  </si>
  <si>
    <t>BASWOOL СЭНДВИЧ К 140                         теплоизоляция для кровельных сэендвич-панелей</t>
  </si>
  <si>
    <t>* Цены указаны без учета стоимости доставки</t>
  </si>
  <si>
    <t>Мегафлекс А - паропроницаемая мембрана</t>
  </si>
  <si>
    <t>70 м2</t>
  </si>
  <si>
    <t>рулон</t>
  </si>
  <si>
    <t>Мегафлекс В - пароизоляционная плёнка</t>
  </si>
  <si>
    <t>Мегафлекс С - гидро-пароизоляционная плёнка</t>
  </si>
  <si>
    <t>Мегафлекс D - Универсальная гидро-паро-изоляционная плёнка высокой прочности</t>
  </si>
  <si>
    <t xml:space="preserve">Miralta А - паропроницаемая мембрана         </t>
  </si>
  <si>
    <t>Miralta В - пароизоляционная плёнка</t>
  </si>
  <si>
    <t>Miralta С - гидро-пароизоляционная плёнка</t>
  </si>
  <si>
    <t xml:space="preserve">Miralta D - Универсальная гидро-паро-изоляционная плёнка высокой прочности         </t>
  </si>
  <si>
    <t>Наноизол А - паропроницаемая мембрана</t>
  </si>
  <si>
    <t>Наноизол В - пароизоляционная плёнка</t>
  </si>
  <si>
    <t xml:space="preserve">Наноизол С - гидро-пароизоляционная плёнка         </t>
  </si>
  <si>
    <t>Наноизол D - Универсальная гидро-паро-изоляционная плёнка высокой прочности</t>
  </si>
  <si>
    <t xml:space="preserve">Наноизол А - паропроницаемая мембрана         </t>
  </si>
  <si>
    <t>35 м2</t>
  </si>
  <si>
    <t>Наноизол С - гидро-пароизоляционная плёнка</t>
  </si>
  <si>
    <t>Наноизол А Лайт- паропроницаемая мембрана</t>
  </si>
  <si>
    <t>Наноизол В Лайт - пароизоляционная плёнка</t>
  </si>
  <si>
    <t>Наноизол С Лайт - гидро-пароизоляционная плёнка</t>
  </si>
  <si>
    <t xml:space="preserve">ISOBOX 95 мембрана диффузионная </t>
  </si>
  <si>
    <t xml:space="preserve">ISOBOX 110 мембрана диффузионная </t>
  </si>
  <si>
    <t xml:space="preserve">ISOBOX 130 мембрана диффузионная </t>
  </si>
  <si>
    <t>32*6 шт</t>
  </si>
  <si>
    <t>АС16 Е S1</t>
  </si>
  <si>
    <t>АС17 EW S1</t>
  </si>
  <si>
    <r>
      <rPr>
        <b/>
        <sz val="10"/>
        <rFont val="Arial Cyr"/>
        <charset val="204"/>
      </rPr>
      <t>Клей высокоэластичный Профи Мрамор ОСНОВИТ МАКСИПЛИКС АС17 EW S1_x000D_</t>
    </r>
    <r>
      <rPr>
        <sz val="11"/>
        <color theme="1"/>
        <rFont val="Calibri"/>
        <family val="2"/>
        <charset val="204"/>
        <scheme val="minor"/>
      </rPr>
      <t xml:space="preserve">
</t>
    </r>
    <r>
      <rPr>
        <sz val="9"/>
        <color theme="1"/>
        <rFont val="Arial"/>
        <family val="2"/>
        <charset val="204"/>
      </rPr>
      <t>Пылеообразование снижено более чем на 90%! Высокоэластичный клей идеально белого цвета. Предназначен для облицовки стен и пола крупноформатными плитами из мрамора и гранита, цветной и прозрачной стеклянной плитки, декоративной мозаикой любого размера и веса на любые основания, . Используется для работы по сложным и подвергающимся деформации в ходе эксплуатации основаниям. Применяется для облицовки чаш бассейнов, резервуаров с водой, искусственных водоемов, каминов. Для внутренних и наружных работ.</t>
    </r>
    <r>
      <rPr>
        <sz val="11"/>
        <color theme="1"/>
        <rFont val="Calibri"/>
        <family val="2"/>
        <charset val="204"/>
        <scheme val="minor"/>
      </rPr>
      <t> </t>
    </r>
  </si>
  <si>
    <t>HC61</t>
  </si>
  <si>
    <r>
      <t xml:space="preserve">Гидропломба ОСНОВИТ АКВАСКРИН HC61
</t>
    </r>
    <r>
      <rPr>
        <sz val="9"/>
        <color theme="1"/>
        <rFont val="Arial"/>
        <family val="2"/>
        <charset val="204"/>
      </rPr>
      <t>Для остановки протечек воды через трещины, щели, отверстия, швы в бетонных конструкциях, кирпичной кладке, цементной штукатурке или стяжке. Для внутренних и наружных работ.</t>
    </r>
  </si>
  <si>
    <t>TAIKOR Primer 210. Однокомпонентный полиуретановый грунт (8 кг)</t>
  </si>
  <si>
    <t>TAIKOR Top 400. Однокомпонентная полиуретановая УФ стойкая финишная композиция (серый) (10 кг)</t>
  </si>
  <si>
    <t>TAIKOR Top 400. Однокомпонентная полиуретановая УФ стойкая финишная композиция (белый) (10 кг)</t>
  </si>
  <si>
    <t>TAIKOR Elastic 300. Однокомпонентная полиуретановая композиция для гидроизоляции (серый) (12 кг)</t>
  </si>
  <si>
    <t>TAIKOR Elastic 300. Однокомпонентная полиуретановая композиция для гидроизоляции (белый) (12 кг)</t>
  </si>
  <si>
    <t>TAIKOR Accelerator (0,75 кг)</t>
  </si>
  <si>
    <t>TAIKOR Primer 150. Двухкомпонентный эпоксидный грунт (грунт-эмаль) по металлу (серый). Компонент А (20 кг)</t>
  </si>
  <si>
    <t>TAIKOR Primer 150. Двухкомпонентный эпоксидный грунт (грунт-эмаль) по металлу (серый). Компонент В (1,86 кг)</t>
  </si>
  <si>
    <t>TAIKOR Primer 150 зимний. Двухкомпонентный эпоксидный грунт (грунт-эмаль) по металлу (серый). Компонент А (20 кг)</t>
  </si>
  <si>
    <t>TAIKOR Primer 150 зимний. Двухкомпонентный эпоксидный грунт (грунт-эмаль) по металлу (серый). Компонент В (3,2 кг)</t>
  </si>
  <si>
    <t>TAIKOR Top 425. Двухкомпонентная светостойкая полиуретановая эмаль RAL 9001. Компонент А (20 кг)</t>
  </si>
  <si>
    <t>TAIKOR Top 425. Двухкомпонентная светостойкая полиуретановая эмаль RAL 7040. Компонент А (20 кг)</t>
  </si>
  <si>
    <t>TAIKOR Top 425. Двухкомпонентная светостойкая полиуретановая эмаль RAL 7040. Компонент В (1,4 кг)</t>
  </si>
  <si>
    <t>TAIKOR Top 425 зимний. Двухкомпонентная светостойкая полиуретановая эмаль. RAL7040. Компонент А (20 кг)</t>
  </si>
  <si>
    <t>TAIKOR Top 425 зимний. Двухкомпонентная светостойкая полиуретановая эмаль. Компонент B (1,4 кг)</t>
  </si>
  <si>
    <t>TAIKOR Top 470. Однокомпонентная универсальная грунт-эмаль для металлоконструкций RAL 7040 (20 кг)</t>
  </si>
  <si>
    <t>TAIKOR Thinner. Разбавитель для TAIKOR Primer 150 и TAIKOR Top 425 (16 кг)</t>
  </si>
  <si>
    <t>TAIKOR Top 490. Двухкомпонентная эпоксидная грунт-эмаль для емкостей с нефтепродуктами  (зеленый). Компонент А (18 кг)</t>
  </si>
  <si>
    <t>TAIKOR Top 490. Двухкомпонентная эпоксидная грунт-эмаль для емкостей с нефтепродуктами  (зеленый). Компонент В (5 кг)</t>
  </si>
  <si>
    <t>TAIKOR Primer 140. Двухкомпонентный цинконаполненный эпоксидный грунт (серый). Компанент В (1,75 кг.)</t>
  </si>
  <si>
    <t>TAIKOR Primer 140. Двухкомпонентный цинконаполненный эпоксидный грунт (серый). Компанент А (25 кг.)</t>
  </si>
  <si>
    <t>TAIKOR Top 440. Двухкомпонентная эпоксидная грунт-эмаль для резервуаров с питьевой водой и пищевыми продуктами (белый)._x000D_
Компонент А (20 кг).</t>
  </si>
  <si>
    <t>TAIKOR Top 440. Двухкомпонентная эпоксидная грунт-эмаль для резервуаров с питьевой водой и пищевыми продуктами (белый). Компонент B (5 кг.)</t>
  </si>
  <si>
    <t>TAIKOR Thinner 02. Разбавитель для TAIKOR Primer 140 (16 кг)</t>
  </si>
  <si>
    <t>TAIKOR Thinner 03. Разбавитель для TAIKOR Top 490 (16 кг)</t>
  </si>
  <si>
    <t>TAIKOR Thinner 04. Разбавитель для TAIKOR Top 440 (16 кг)</t>
  </si>
  <si>
    <t>TAIKOR ГРУНТ-ЭМАЛЬ 3 в 1. Однокомпонентная универсальная грунт-эмаль. RAL 7040 (20 кг).</t>
  </si>
  <si>
    <t xml:space="preserve">ТЕХНОРУФ Н ПРОФ КЛИН (1,7%, Элемент А) </t>
  </si>
  <si>
    <r>
      <t>м</t>
    </r>
    <r>
      <rPr>
        <b/>
        <vertAlign val="superscript"/>
        <sz val="14"/>
        <rFont val="Arial"/>
        <family val="2"/>
        <charset val="204"/>
      </rPr>
      <t>3</t>
    </r>
    <r>
      <rPr>
        <sz val="11"/>
        <color theme="1"/>
        <rFont val="Calibri"/>
        <family val="2"/>
        <charset val="204"/>
        <scheme val="minor"/>
      </rPr>
      <t/>
    </r>
  </si>
  <si>
    <t>Под заказ</t>
  </si>
  <si>
    <t xml:space="preserve">ТЕХНОРУФ Н ПРОФ КЛИН (1,7%, Элемент Б) </t>
  </si>
  <si>
    <t xml:space="preserve">ТЕХНОРУФ Н ПРОФ КЛИН (1,7%, Элемент С) </t>
  </si>
  <si>
    <t xml:space="preserve">ТЕХНОРУФ Н ПРОФ КЛИН (4,2%, Элемент А) </t>
  </si>
  <si>
    <t xml:space="preserve">ТЕХНОРУФ Н ПРОФ КЛИН (4,2%, Элемент Б) </t>
  </si>
  <si>
    <t xml:space="preserve">ТЕХНОРУФ Н ПРОФ КЛИН (4,2%, Элемент С) </t>
  </si>
  <si>
    <t>ТЕХНОРУФ КЛИН (1,7 %, Элемент А) ТЕХНОРУФ В ЭКСТРА</t>
  </si>
  <si>
    <t>ТЕХНОРУФ КЛИН (1,7 %, Элемент Б) ТЕХНОРУФ В ЭКСТРА</t>
  </si>
  <si>
    <t>ТЕХНОРУФ КЛИН (1,7 %, Элемент С) ТЕХНОРУФ В ЭКСТРА</t>
  </si>
  <si>
    <t>ТЕХНОРУФ КЛИН (4,2 %, Элемент А1) ТЕХНОРУФ В ЭКСТРА</t>
  </si>
  <si>
    <t>ТЕХНОРУФ КЛИН (4,2 %, Элемент А) ТЕХНОРУФ В ЭКСТРА</t>
  </si>
  <si>
    <t>ТЕХНОРУФ КЛИН (4,2 %, Элемент Б) ТЕХНОРУФ В ЭКСТРА</t>
  </si>
  <si>
    <t>ТЕХНОРУФ КЛИН (4,2 %, Элемент С) ТЕХНОРУФ В ЭКСТРА</t>
  </si>
  <si>
    <t>БРУСКИ XPS ТЕХНОНИКОЛЬ CARBON ECO</t>
  </si>
  <si>
    <t>Бруски 1180х50х50 мм 1 Пачка: -96 брусков -0,2832 м3 -113,28 пгм</t>
  </si>
  <si>
    <t xml:space="preserve">Применяются повышения энергоэффективности к конструкции скатной крыши, укладываются поверх стропил. Также повышает долговечность стропило за счет снижения увлажнения верхней его части.
</t>
  </si>
  <si>
    <t>Упаковка 96 штук</t>
  </si>
  <si>
    <t xml:space="preserve">Ведро 16 литров </t>
  </si>
  <si>
    <t>Брикет 25 кг</t>
  </si>
  <si>
    <t>26.</t>
  </si>
  <si>
    <t>Материалы ТМ FOBOS PRO</t>
  </si>
  <si>
    <t>№</t>
  </si>
  <si>
    <t xml:space="preserve">ПРОДУКТ </t>
  </si>
  <si>
    <t>УПАК.</t>
  </si>
  <si>
    <t>СВОЙСТВА</t>
  </si>
  <si>
    <t>КЛЕЯ</t>
  </si>
  <si>
    <t xml:space="preserve">FOBOS PRO базовый клей для керам. плитки </t>
  </si>
  <si>
    <t>Плиточный клей  для облицовки стен и пола керамической плиткой внутри и снаружи, укладки напольных плит из керамогранита внутри помещений. Для внутренних и наружных работ. Адгезия 0.9 МПа. Продукт сертифицирован для детских и медицинских учреждений.</t>
  </si>
  <si>
    <t>FOBOS PRO плиточный клей для кафеля и керам. плитки</t>
  </si>
  <si>
    <t>Плиточный клей для укладки керамической плитки внутри и снаружи, облицовка керамогранитом весом до 50кг/1м² на пол и стены внутри помещений. Для внутренних и наружных работ.  Толщина слоя  до 15 мм  Адгезия 1,0 МПа. Продукт сертифицирован для детских и медицинских учреждений.</t>
  </si>
  <si>
    <r>
      <t xml:space="preserve">FOBOS PRO </t>
    </r>
    <r>
      <rPr>
        <b/>
        <sz val="11"/>
        <color theme="1"/>
        <rFont val="Calibri"/>
        <family val="2"/>
        <charset val="204"/>
        <scheme val="minor"/>
      </rPr>
      <t xml:space="preserve">Зимний </t>
    </r>
    <r>
      <rPr>
        <sz val="11"/>
        <color theme="1"/>
        <rFont val="Calibri"/>
        <family val="2"/>
        <charset val="204"/>
        <scheme val="minor"/>
      </rPr>
      <t>плиточный клей для кафеля и керам. плитки</t>
    </r>
  </si>
  <si>
    <t xml:space="preserve">Плиточный клей для укладки керамической плитки внутри и снаружи, облицовка керамогранитом весом до 50кг/1м² на пол и стены внутри помещений.  Для внутренних и наружных работ.  Толщина слоя  до 15 мм  Адгезия 1,0 МПа. Продукт сертифицирован для детских и медицинских учреждений. Температура применения от -15 до +30 С. </t>
  </si>
  <si>
    <t xml:space="preserve">FOBOS PRO Эластичный плиточный клей </t>
  </si>
  <si>
    <t>Плиточный клей для укладки облицовочных плит любого формата из керамогранита (в т.ч. с размером грани плитки свыше 1,2 м), керамики, натурального и искусственного камня, клинкерной плитки. Для внутр.и наруж.работ.</t>
  </si>
  <si>
    <t>ПОЛЫ</t>
  </si>
  <si>
    <t xml:space="preserve">FOBOS PRO стяжка цементная высокопрочная </t>
  </si>
  <si>
    <t>Стяжка пола для толстослойного выравнивания горизонтальных поверхностей со значительными перепадами (до 200 мм). Для внутренних и наружных  работ.</t>
  </si>
  <si>
    <t>FOBOS PRO наливной пол универсальный</t>
  </si>
  <si>
    <t xml:space="preserve">Наливной пол быстротвердеющий машинного и ручного нанесения. Предназначен для высококачественного выравнивания пола с перепадами от 5 до 60 мм внутри сухих и влажных помещений. Хождение через 4 часа.  Марочная прочность при сжатии12,5 МПа. Рекомендуется для системы “Теплый пол”.  </t>
  </si>
  <si>
    <t>ШТУКАТУРКИ</t>
  </si>
  <si>
    <t>FOBOS PRO гипсовая штукатурка серая</t>
  </si>
  <si>
    <t>Штукатурка гипсовая серая машинного и ручного нанесения для выравнивания стен и потолков в помещениях с нормальной влажностью. Наносится слоем от 5 до 50 мм. Локальное выравнивание до 70 мм. Продукт сертифицирован для детских и медицинских учреждений.</t>
  </si>
  <si>
    <t xml:space="preserve">FOBOS PRO гипсовая штукатурка белая </t>
  </si>
  <si>
    <t>Штукатурка гипсовая белая машинного и ручного нанесения для выравнивания стен и потолков в помещениях с нормальной влажностью. Наносится слоем от 5 до 50 мм. Локальное выравнивание до 70 мм.</t>
  </si>
  <si>
    <t>FOBOS PRO цементная штукатурка армированная</t>
  </si>
  <si>
    <t>Штукатурка цементная для выравнивания стен из бетона, кирпича, пено- и газобетона. Отделка фасадов и помещений с любым уровнем влажности. Содержит армирующие микроволокна. Наносится слоем от 5 до 30 мм без штукатурной сетки.</t>
  </si>
  <si>
    <r>
      <t xml:space="preserve">FOBOS PRO </t>
    </r>
    <r>
      <rPr>
        <b/>
        <sz val="11"/>
        <color theme="1"/>
        <rFont val="Calibri"/>
        <family val="2"/>
        <charset val="204"/>
        <scheme val="minor"/>
      </rPr>
      <t>Зимняя</t>
    </r>
    <r>
      <rPr>
        <sz val="11"/>
        <color theme="1"/>
        <rFont val="Calibri"/>
        <family val="2"/>
        <charset val="204"/>
        <scheme val="minor"/>
      </rPr>
      <t xml:space="preserve"> цементная штукатурка армированная</t>
    </r>
  </si>
  <si>
    <t xml:space="preserve">Штукатурка цементная для выравнивания стен из бетона, кирпича, пено- и газобетона. Отделка фасадов и помещений с любым уровнем влажности. Содержит армирующие микроволокна. Наносится слоем от 5 до 30 мм без штукатурной сетки. Температура применения от -15 до +30 С. </t>
  </si>
  <si>
    <t>FOBOS PRO цементная шпатлевка серая</t>
  </si>
  <si>
    <t>Шпаклевка цементная Серая  предназначена для выравнивания фасадов, стен и потолков в сухих и влажных помещениях слоем от 1 до 6 мм.Для ремонта кладочных швов, оконных откосов, локальных ремонтных работ, заделки швов и стыков бетонных плит.</t>
  </si>
  <si>
    <t>FOBOS PRO цементная шпатлевка белая</t>
  </si>
  <si>
    <t>Шпаклевка цементная Белая предназначена для выравнивания фасадов, стен и потолков в сухих и влажных помещениях.Для ремонта кладочных швов, оконных откосов, локальных ремонтных работ, заделки швов и стыков бетонных плит, локальных ремонтных работ  Толщина слоя от 1 до 6 мм</t>
  </si>
  <si>
    <t>FOBOS PRO гипсовая шпатлевка белая</t>
  </si>
  <si>
    <t>Шпаклевка  гипсовая белая высокопластичная для финишного тонкослойного идеально гладкого выравнивания поверхностей стен и потолков под последующую декоративную отделку, рекомендуется под окрашивание. Наносится слоем от 0,2 до 8 мм. Для внутренних работ в сухих помещениях.</t>
  </si>
  <si>
    <t>FOBOS PRO полимерная шпатлевка белая</t>
  </si>
  <si>
    <t>Шпаклевка  полимерная для окончательного выравнивания поверхностей стен под последующую отделку декоративными покрытиями. Наносится слоем от 0,2 до 5 мм. Для внутренних работ в сухих помещениях.</t>
  </si>
  <si>
    <t>КЛАДОЧНЫЙ РАСТВОР</t>
  </si>
  <si>
    <t xml:space="preserve">FOBOS PRO кладочн. раствор для облегч. блоков </t>
  </si>
  <si>
    <t>Монтажно-кладочный клей для кладки стен и перегородок из блоков и плит на основе ячеистого бетона (пено- и газобетон), газосиликата и силиката. Ширина шва 3-5 мм. Для внутренних и наружных работ. Возможно устранять перепады на поверхности блоков до 20 мм.</t>
  </si>
  <si>
    <r>
      <t xml:space="preserve">FOBOS PRO </t>
    </r>
    <r>
      <rPr>
        <b/>
        <sz val="11"/>
        <color theme="1"/>
        <rFont val="Calibri"/>
        <family val="2"/>
        <charset val="204"/>
        <scheme val="minor"/>
      </rPr>
      <t>Зимний</t>
    </r>
    <r>
      <rPr>
        <sz val="11"/>
        <color theme="1"/>
        <rFont val="Calibri"/>
        <family val="2"/>
        <charset val="204"/>
        <scheme val="minor"/>
      </rPr>
      <t xml:space="preserve"> кладочн. раствор для облегч. блоков </t>
    </r>
  </si>
  <si>
    <t xml:space="preserve">Монтажно-кладочный клей для кладки стен и перегородок из блоков и плит на основе ячеистого бетона (пено- и газобетон), газосиликата и силиката. Ширина шва 3-5 мм. Для внутренних и наружных работ. Возможно устранять перепады на поверхности блоков до 20 мм. Температура применения от -15 до +30 С. </t>
  </si>
  <si>
    <t>FOBOS PRO грунт универсальный полимерный</t>
  </si>
  <si>
    <t>Грунт универсальный для выравнивания и снижения влагопоглощения поверхности, увеличения прочности сцепления между основанием и последующим к нанесению материалом, существенно снижая его расход. В качестве последующих к нанесению материалов могут быть использованы клеевые и кладочные растворы, штукатурки, ровнители для полов, лакокрасочные материалы. Для внутренних и наружных работ.</t>
  </si>
  <si>
    <t>FOBOS PRO грунт глубокого проникн. полимерный</t>
  </si>
  <si>
    <t>Грунт глубокого проникновения для закрепления и упрочнения старых, неравномерно и сильновпитывающих оснований и подготовки поверхностей к нанесению различных отделочных и декоративных материалов: штукатурок, шпатлевок, плиточных клеев. Для внутренних и наружных работ.</t>
  </si>
  <si>
    <t xml:space="preserve">FOBOS PRO грунт Бетоноконтакт </t>
  </si>
  <si>
    <t>Грунт бетоноконтакт для подготовки плотных, гладких, слабовпитывающих и других оснований к нанесению различных отделочных материалов. Для внутренних работ в сухих и влажных помещениях.</t>
  </si>
  <si>
    <t>НОВЫЕ МАТЕРИАЛЫ</t>
  </si>
  <si>
    <t>FOBOS PRO ФАСАДНЫЙ КЛЕЙ для прикл-я МВП и ППС</t>
  </si>
  <si>
    <t xml:space="preserve">Фасадный клей для крепления МВП и ППС. Для внутренних и наружных работ. </t>
  </si>
  <si>
    <t>FOBOS PRO Зимний ФАСАДНЫЙ КЛЕЙ для прикл-я МВП и ППС</t>
  </si>
  <si>
    <t xml:space="preserve">Фасадный клей для крепления МВП и ППС. Для внутренних и наружных работ. Температура применения от -15 до +30 С. </t>
  </si>
  <si>
    <t xml:space="preserve">FOBOS PRO клей ФАСАД для прик и арм МВП и ППС  </t>
  </si>
  <si>
    <t>Для крепкления теплоизоляционных материалов: минеральноватных теплоизоляционных плит, а также плит экструдированного и неэкструдированного пенополистирола. Может использоваться для создания на поверхности теплоизоляционных плит базового штукатурного слоя (с фасадной стеклосетки). Для внутренних и наружных работ.</t>
  </si>
  <si>
    <t xml:space="preserve">FOBOS PRO Зимний клей ФАСАД для прик и арм МВП и ППС  </t>
  </si>
  <si>
    <t xml:space="preserve">FOBOS PRO гидроизоляция цементная обмазочная </t>
  </si>
  <si>
    <t>Обмазочная гидроизоляция предназначена для создания гидроизоляционных покрытий внутри и снаружи зданий и сооружений, находящихся в непосредственном контакте с водой: бассейнов, ванных и туалетных комнат, санитарно-технических помещений, фундаментов, подвалов, крыш, резервуаров для питьевой воды и хозяйственных нужд. Рекомендуется использоватьв системе "Теплый Пол".</t>
  </si>
  <si>
    <t>Цены указаны с учетом доставки на объект по Москве и МО, кратно 20 тонн</t>
  </si>
  <si>
    <t xml:space="preserve">Гидроизоляция для фундамента и пола (эмульсионная) AquaMast, ведро 13 л </t>
  </si>
  <si>
    <t>Грунтовка  эмульсионная AquaMast, ведро 13 л</t>
  </si>
  <si>
    <t>Воронки PRO</t>
  </si>
  <si>
    <t>624761</t>
  </si>
  <si>
    <t>Воронка ТехноНИКОЛЬ PRO 110x450</t>
  </si>
  <si>
    <t>624756</t>
  </si>
  <si>
    <t>Воронка ТехноНИКОЛЬ PRO с обогревом  110x450</t>
  </si>
  <si>
    <t>624760</t>
  </si>
  <si>
    <t>Воронка ТехноНИКОЛЬ PRO с обогревом 160x450</t>
  </si>
  <si>
    <t>624762</t>
  </si>
  <si>
    <t>Надставной элемент ТехноНИКОЛЬ PRO с дренажным и уплотнительным кольцом</t>
  </si>
  <si>
    <t>624758</t>
  </si>
  <si>
    <t xml:space="preserve">Надставной элемент ТехноНИКОЛЬ PRO с дренажным и уплотнительным кольцом, и трапом </t>
  </si>
  <si>
    <t>Диаметр 110мм, длина патрубка 450 мм</t>
  </si>
  <si>
    <t>Диаметр 160мм, длина патрубка 450 мм</t>
  </si>
  <si>
    <t>Кровельная воронка комплектуется  листвоуловителем и обжимным фланцем из нержавеющей стали.</t>
  </si>
  <si>
    <t>Кровельная воронка комплектуется  листвоуловителем, электрообогревом, обжимным фланцем из нержавеющей стали.</t>
  </si>
  <si>
    <t>Надставной элемент применяется  для неэксплуатируемой кровли. Комплектуется одним дренажным кольцом и уплотнительным кольцом.</t>
  </si>
  <si>
    <t>Надставной элемент применяется для эксплуатируемой кровли. Комплектуется трапом, двумя дренажными кольцами и двумя уплотнительными кольцами.</t>
  </si>
  <si>
    <t xml:space="preserve">Воронки ТН </t>
  </si>
  <si>
    <t>624677</t>
  </si>
  <si>
    <t>Воронка ТехноНИКОЛЬ с ПВХ фартуком 110x450</t>
  </si>
  <si>
    <t>624652</t>
  </si>
  <si>
    <t>Воронка ТехноНИКОЛЬ с обогревом и ПВХ фартуком 110x450</t>
  </si>
  <si>
    <t>624678</t>
  </si>
  <si>
    <t>Воронка ТехноНИКОЛЬ с обогревом и ПВХ фартуком 160x450</t>
  </si>
  <si>
    <t>031627</t>
  </si>
  <si>
    <t xml:space="preserve">Кровельная воронка с листвоуловителем, с обжимным фланцем из нержавеющей стали и фартуком из ПВХ мембраны. Применяется для всех типов гидроизоляционных материалов. Воронка 
изготовлена из высокопрочного материала, устойчивого к атмосферному воздействию и ультрафиолетовому излучению. </t>
  </si>
  <si>
    <t xml:space="preserve">Logicroof Spray Gun Prof  </t>
  </si>
  <si>
    <t>616080</t>
  </si>
  <si>
    <t>Нож для резки мембран ТехноНИКОЛЬ</t>
  </si>
  <si>
    <t>582517</t>
  </si>
  <si>
    <t>Прикаточный ролик для А-профиля</t>
  </si>
  <si>
    <t>Нож предназначен для резки ПВХ и ТПО мембран. Лезвие ножа расположено под специальным углом,  благодаря этому нож быстро скользит по материалу. Пятка ножа защищена металлической пластиной, что позволяет дольше эксплуатировать нож.</t>
  </si>
  <si>
    <t xml:space="preserve">Ролик служит для более точной ручной сварки вдоль А-профиля. Два  широких силиконовых ролика 28 мм х 33 мм, установленных на одной вилке позволяют сделать давление(прижим) равномерным.
Деревянная ручка и высококачественные подшипники обеспечивают баланс нагрузки при сварке и сделать движения более плавными и подвижными.
</t>
  </si>
  <si>
    <t>ООО ПРОФКОМЛЕКТАЦИЯ</t>
  </si>
  <si>
    <t>www.profkomplektaciya.ru</t>
  </si>
  <si>
    <t>Московская обл., г. Люберцы, ул. Кирова, д. 20А</t>
  </si>
  <si>
    <t>+7(495)970-55-05</t>
  </si>
  <si>
    <t>+7(916)825-03-03</t>
  </si>
  <si>
    <t>ООО ПРОФКОМПЛЕКТАЦИЯ</t>
  </si>
</sst>
</file>

<file path=xl/styles.xml><?xml version="1.0" encoding="utf-8"?>
<styleSheet xmlns="http://schemas.openxmlformats.org/spreadsheetml/2006/main">
  <numFmts count="8">
    <numFmt numFmtId="164" formatCode="_-* #,##0.00&quot;р.&quot;_-;\-* #,##0.00&quot;р.&quot;_-;_-* &quot;-&quot;??&quot;р.&quot;_-;_-@_-"/>
    <numFmt numFmtId="165" formatCode="_-* #,##0.00_р_._-;\-* #,##0.00_р_._-;_-* &quot;-&quot;??_р_._-;_-@_-"/>
    <numFmt numFmtId="166" formatCode="0.0000"/>
    <numFmt numFmtId="167" formatCode="#,##0.000"/>
    <numFmt numFmtId="168" formatCode="0_ ;\-0\ "/>
    <numFmt numFmtId="169" formatCode="_-* #,##0_р_._-;\-* #,##0_р_._-;_-* &quot;-&quot;??_р_._-;_-@_-"/>
    <numFmt numFmtId="170" formatCode="_-* #,##0.00_ _-;\-* #,##0.00_ _-;_-* &quot;-&quot;??_ _-;_-@_-"/>
    <numFmt numFmtId="171" formatCode="0.000"/>
  </numFmts>
  <fonts count="109">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24"/>
      <color theme="1"/>
      <name val="Calibri"/>
      <family val="2"/>
      <charset val="204"/>
      <scheme val="minor"/>
    </font>
    <font>
      <sz val="11"/>
      <color theme="1"/>
      <name val="Arial"/>
      <family val="2"/>
      <charset val="204"/>
    </font>
    <font>
      <sz val="24"/>
      <color theme="1" tint="0.34998626667073579"/>
      <name val="Agency FB"/>
      <family val="2"/>
    </font>
    <font>
      <sz val="12"/>
      <color theme="1"/>
      <name val="Calibri"/>
      <family val="2"/>
      <charset val="204"/>
      <scheme val="minor"/>
    </font>
    <font>
      <sz val="13"/>
      <color theme="1"/>
      <name val="Calibri"/>
      <family val="2"/>
      <charset val="204"/>
      <scheme val="minor"/>
    </font>
    <font>
      <sz val="24"/>
      <color theme="1" tint="0.34998626667073579"/>
      <name val="Arial"/>
      <family val="2"/>
      <charset val="204"/>
    </font>
    <font>
      <sz val="11"/>
      <color theme="1" tint="0.34998626667073579"/>
      <name val="Calibri"/>
      <family val="2"/>
      <charset val="204"/>
      <scheme val="minor"/>
    </font>
    <font>
      <sz val="12"/>
      <color theme="1"/>
      <name val="Arial"/>
      <family val="2"/>
      <charset val="204"/>
    </font>
    <font>
      <sz val="12"/>
      <name val="Arial"/>
      <family val="2"/>
      <charset val="204"/>
    </font>
    <font>
      <b/>
      <sz val="12"/>
      <name val="Arial"/>
      <family val="2"/>
      <charset val="204"/>
    </font>
    <font>
      <b/>
      <sz val="11"/>
      <color theme="1"/>
      <name val="Arial"/>
      <family val="2"/>
      <charset val="204"/>
    </font>
    <font>
      <sz val="10"/>
      <name val="Arial Cyr"/>
    </font>
    <font>
      <sz val="10"/>
      <color theme="1"/>
      <name val="Arial"/>
      <family val="2"/>
      <charset val="204"/>
    </font>
    <font>
      <b/>
      <sz val="10"/>
      <color theme="1"/>
      <name val="Arial"/>
      <family val="2"/>
      <charset val="204"/>
    </font>
    <font>
      <sz val="9"/>
      <name val="Arial Cyr"/>
    </font>
    <font>
      <b/>
      <sz val="11"/>
      <name val="Arial"/>
      <family val="2"/>
      <charset val="204"/>
    </font>
    <font>
      <sz val="11"/>
      <name val="Arial"/>
      <family val="2"/>
      <charset val="204"/>
    </font>
    <font>
      <sz val="11"/>
      <name val="Arial Cyr"/>
    </font>
    <font>
      <sz val="10"/>
      <color indexed="8"/>
      <name val="Arial"/>
      <family val="2"/>
      <charset val="204"/>
    </font>
    <font>
      <sz val="19"/>
      <name val="Arial"/>
      <family val="2"/>
      <charset val="204"/>
    </font>
    <font>
      <sz val="19"/>
      <color theme="1"/>
      <name val="Calibri"/>
      <family val="2"/>
      <charset val="204"/>
      <scheme val="minor"/>
    </font>
    <font>
      <sz val="8"/>
      <color theme="1"/>
      <name val="Arial"/>
      <family val="2"/>
      <charset val="204"/>
    </font>
    <font>
      <u/>
      <sz val="11"/>
      <color theme="10"/>
      <name val="Calibri"/>
      <family val="2"/>
      <charset val="204"/>
      <scheme val="minor"/>
    </font>
    <font>
      <u/>
      <sz val="12"/>
      <color theme="10"/>
      <name val="Calibri"/>
      <family val="2"/>
      <charset val="204"/>
      <scheme val="minor"/>
    </font>
    <font>
      <sz val="16"/>
      <name val="Arial"/>
      <family val="2"/>
      <charset val="204"/>
    </font>
    <font>
      <sz val="16"/>
      <color theme="1"/>
      <name val="Calibri"/>
      <family val="2"/>
      <charset val="204"/>
      <scheme val="minor"/>
    </font>
    <font>
      <sz val="10"/>
      <color theme="1"/>
      <name val="Calibri"/>
      <family val="2"/>
      <charset val="204"/>
      <scheme val="minor"/>
    </font>
    <font>
      <b/>
      <sz val="9"/>
      <color theme="1"/>
      <name val="Arial"/>
      <family val="2"/>
      <charset val="204"/>
    </font>
    <font>
      <b/>
      <vertAlign val="superscript"/>
      <sz val="14"/>
      <name val="Arial"/>
      <family val="2"/>
      <charset val="204"/>
    </font>
    <font>
      <b/>
      <sz val="10"/>
      <name val="Arial Cyr"/>
      <charset val="204"/>
    </font>
    <font>
      <sz val="8"/>
      <name val="Arial"/>
      <family val="2"/>
      <charset val="204"/>
    </font>
    <font>
      <b/>
      <sz val="10"/>
      <color rgb="FFFF0000"/>
      <name val="Arial"/>
      <family val="2"/>
      <charset val="204"/>
    </font>
    <font>
      <b/>
      <sz val="11"/>
      <color rgb="FFFF0000"/>
      <name val="Arial"/>
      <family val="2"/>
      <charset val="204"/>
    </font>
    <font>
      <sz val="10"/>
      <name val="Arial"/>
      <family val="2"/>
      <charset val="204"/>
    </font>
    <font>
      <b/>
      <sz val="10"/>
      <name val="Arial"/>
      <family val="2"/>
      <charset val="204"/>
    </font>
    <font>
      <b/>
      <sz val="10"/>
      <color theme="1"/>
      <name val="Calibri"/>
      <family val="2"/>
      <charset val="204"/>
      <scheme val="minor"/>
    </font>
    <font>
      <b/>
      <sz val="10"/>
      <color indexed="9"/>
      <name val="Arial Cyr"/>
    </font>
    <font>
      <b/>
      <sz val="9"/>
      <name val="Arial"/>
      <family val="2"/>
      <charset val="204"/>
    </font>
    <font>
      <sz val="9"/>
      <color theme="1"/>
      <name val="Calibri"/>
      <family val="2"/>
      <charset val="204"/>
      <scheme val="minor"/>
    </font>
    <font>
      <b/>
      <sz val="9"/>
      <color theme="1" tint="0.14999847407452621"/>
      <name val="Arial"/>
      <family val="2"/>
      <charset val="204"/>
    </font>
    <font>
      <sz val="9"/>
      <color theme="1" tint="0.14999847407452621"/>
      <name val="Arial"/>
      <family val="2"/>
      <charset val="204"/>
    </font>
    <font>
      <sz val="9"/>
      <name val="Arial"/>
      <family val="2"/>
      <charset val="204"/>
    </font>
    <font>
      <sz val="9"/>
      <color theme="1"/>
      <name val="Arial"/>
      <family val="2"/>
      <charset val="204"/>
    </font>
    <font>
      <b/>
      <sz val="10"/>
      <color indexed="9"/>
      <name val="Arial"/>
      <family val="2"/>
      <charset val="204"/>
    </font>
    <font>
      <b/>
      <sz val="10"/>
      <name val="Arial Cyr"/>
    </font>
    <font>
      <b/>
      <sz val="10"/>
      <color theme="1" tint="0.14999847407452621"/>
      <name val="Arial"/>
      <family val="2"/>
      <charset val="204"/>
    </font>
    <font>
      <b/>
      <u/>
      <sz val="10"/>
      <name val="Arial"/>
      <family val="2"/>
      <charset val="204"/>
    </font>
    <font>
      <b/>
      <sz val="9"/>
      <color rgb="FFFF0000"/>
      <name val="Arial"/>
      <family val="2"/>
      <charset val="204"/>
    </font>
    <font>
      <sz val="8"/>
      <color theme="1"/>
      <name val="Calibri"/>
      <family val="2"/>
      <charset val="204"/>
      <scheme val="minor"/>
    </font>
    <font>
      <sz val="6"/>
      <color rgb="FF000000"/>
      <name val="Calibri"/>
      <family val="2"/>
      <charset val="204"/>
      <scheme val="minor"/>
    </font>
    <font>
      <b/>
      <sz val="14"/>
      <name val="Arial"/>
      <family val="2"/>
      <charset val="204"/>
    </font>
    <font>
      <sz val="14"/>
      <color theme="1"/>
      <name val="Arial"/>
      <family val="2"/>
      <charset val="204"/>
    </font>
    <font>
      <sz val="10"/>
      <color indexed="8"/>
      <name val="Arial Cyr"/>
      <charset val="204"/>
    </font>
    <font>
      <sz val="10"/>
      <name val="Arial Cyr"/>
      <charset val="204"/>
    </font>
    <font>
      <sz val="9"/>
      <name val="Arial Cyr"/>
      <charset val="204"/>
    </font>
    <font>
      <b/>
      <sz val="9"/>
      <name val="Arial Cyr"/>
      <charset val="204"/>
    </font>
    <font>
      <sz val="8"/>
      <color indexed="81"/>
      <name val="Tahoma"/>
      <family val="2"/>
      <charset val="204"/>
    </font>
    <font>
      <b/>
      <sz val="8"/>
      <color indexed="81"/>
      <name val="Tahoma"/>
      <family val="2"/>
      <charset val="204"/>
    </font>
    <font>
      <sz val="9"/>
      <color indexed="8"/>
      <name val="Arial"/>
      <family val="2"/>
      <charset val="204"/>
    </font>
    <font>
      <b/>
      <sz val="9"/>
      <color indexed="8"/>
      <name val="Arial"/>
      <family val="2"/>
      <charset val="204"/>
    </font>
    <font>
      <sz val="10"/>
      <name val="Weber"/>
      <charset val="204"/>
    </font>
    <font>
      <b/>
      <sz val="10"/>
      <name val="Weber"/>
      <charset val="204"/>
    </font>
    <font>
      <sz val="10"/>
      <color theme="1"/>
      <name val="Weber"/>
      <charset val="204"/>
    </font>
    <font>
      <b/>
      <sz val="10"/>
      <color rgb="FFFF0000"/>
      <name val="Arial Cyr"/>
      <charset val="204"/>
    </font>
    <font>
      <b/>
      <u/>
      <sz val="11"/>
      <color theme="10"/>
      <name val="Arial"/>
      <family val="2"/>
      <charset val="204"/>
    </font>
    <font>
      <sz val="11"/>
      <color theme="1"/>
      <name val="Calibri"/>
      <family val="2"/>
      <scheme val="minor"/>
    </font>
    <font>
      <sz val="11"/>
      <color indexed="8"/>
      <name val="Arial"/>
      <family val="2"/>
      <charset val="204"/>
    </font>
    <font>
      <b/>
      <sz val="11"/>
      <color indexed="8"/>
      <name val="Arial"/>
      <family val="2"/>
      <charset val="204"/>
    </font>
    <font>
      <b/>
      <i/>
      <sz val="11"/>
      <color rgb="FFFF0000"/>
      <name val="Arial"/>
      <family val="2"/>
      <charset val="204"/>
    </font>
    <font>
      <i/>
      <sz val="9"/>
      <color indexed="8"/>
      <name val="Arial"/>
      <family val="2"/>
      <charset val="204"/>
    </font>
    <font>
      <sz val="14"/>
      <color indexed="8"/>
      <name val="Arial"/>
      <family val="2"/>
      <charset val="204"/>
    </font>
    <font>
      <b/>
      <i/>
      <sz val="9"/>
      <color rgb="FFFF0000"/>
      <name val="Arial"/>
      <family val="2"/>
      <charset val="204"/>
    </font>
    <font>
      <sz val="12"/>
      <color indexed="8"/>
      <name val="Arial"/>
      <family val="2"/>
      <charset val="204"/>
    </font>
    <font>
      <b/>
      <sz val="8"/>
      <color indexed="8"/>
      <name val="Arial"/>
      <family val="2"/>
      <charset val="204"/>
    </font>
    <font>
      <sz val="8"/>
      <color indexed="8"/>
      <name val="Arial"/>
      <family val="2"/>
      <charset val="204"/>
    </font>
    <font>
      <sz val="11"/>
      <color rgb="FFFF0000"/>
      <name val="Arial"/>
      <family val="2"/>
      <charset val="204"/>
    </font>
    <font>
      <b/>
      <i/>
      <sz val="14"/>
      <color indexed="8"/>
      <name val="Arial"/>
      <family val="2"/>
      <charset val="204"/>
    </font>
    <font>
      <b/>
      <sz val="14"/>
      <color indexed="8"/>
      <name val="Calibri"/>
      <family val="2"/>
      <charset val="204"/>
    </font>
    <font>
      <sz val="14"/>
      <color indexed="8"/>
      <name val="Calibri"/>
      <family val="2"/>
      <charset val="204"/>
    </font>
    <font>
      <sz val="11"/>
      <color indexed="8"/>
      <name val="Calibri"/>
      <family val="2"/>
      <charset val="204"/>
    </font>
    <font>
      <sz val="12"/>
      <color indexed="8"/>
      <name val="Calibri"/>
      <family val="2"/>
      <charset val="204"/>
    </font>
    <font>
      <sz val="9"/>
      <color indexed="8"/>
      <name val="Calibri"/>
      <family val="2"/>
      <charset val="204"/>
    </font>
    <font>
      <u/>
      <sz val="9"/>
      <name val="Arial"/>
      <family val="2"/>
      <charset val="204"/>
    </font>
    <font>
      <b/>
      <sz val="12"/>
      <color indexed="8"/>
      <name val="Arial"/>
      <family val="2"/>
      <charset val="204"/>
    </font>
    <font>
      <b/>
      <sz val="14"/>
      <color indexed="8"/>
      <name val="Arial"/>
      <family val="2"/>
      <charset val="204"/>
    </font>
    <font>
      <b/>
      <sz val="10"/>
      <color indexed="8"/>
      <name val="Arial"/>
      <family val="2"/>
      <charset val="204"/>
    </font>
    <font>
      <sz val="11"/>
      <color indexed="63"/>
      <name val="Arial"/>
      <family val="2"/>
      <charset val="204"/>
    </font>
    <font>
      <sz val="12"/>
      <color indexed="63"/>
      <name val="Arial"/>
      <family val="2"/>
      <charset val="204"/>
    </font>
    <font>
      <sz val="9"/>
      <color indexed="63"/>
      <name val="Arial"/>
      <family val="2"/>
      <charset val="204"/>
    </font>
    <font>
      <sz val="14"/>
      <color indexed="63"/>
      <name val="Arial"/>
      <family val="2"/>
      <charset val="204"/>
    </font>
    <font>
      <b/>
      <sz val="9"/>
      <color theme="1"/>
      <name val="Arial Cyr"/>
    </font>
    <font>
      <b/>
      <sz val="12"/>
      <color rgb="FFFF0000"/>
      <name val="Arial"/>
      <family val="2"/>
      <charset val="204"/>
    </font>
    <font>
      <b/>
      <sz val="7"/>
      <name val="Arial"/>
      <family val="2"/>
      <charset val="204"/>
    </font>
    <font>
      <sz val="10"/>
      <color rgb="FFFF0000"/>
      <name val="Arial"/>
      <family val="2"/>
      <charset val="204"/>
    </font>
    <font>
      <u/>
      <sz val="10"/>
      <color rgb="FFFF0000"/>
      <name val="Arial"/>
      <family val="2"/>
      <charset val="204"/>
    </font>
    <font>
      <sz val="9"/>
      <color rgb="FF000000"/>
      <name val="Arial"/>
      <family val="2"/>
      <charset val="204"/>
    </font>
    <font>
      <b/>
      <vertAlign val="superscript"/>
      <sz val="10"/>
      <name val="Arial"/>
      <family val="2"/>
      <charset val="204"/>
    </font>
    <font>
      <b/>
      <sz val="11"/>
      <color indexed="81"/>
      <name val="Tahoma"/>
      <family val="2"/>
      <charset val="204"/>
    </font>
    <font>
      <b/>
      <vertAlign val="superscript"/>
      <sz val="9"/>
      <name val="Arial"/>
      <family val="2"/>
      <charset val="204"/>
    </font>
    <font>
      <b/>
      <sz val="9"/>
      <color indexed="81"/>
      <name val="Tahoma"/>
      <family val="2"/>
      <charset val="204"/>
    </font>
    <font>
      <sz val="9"/>
      <color indexed="81"/>
      <name val="Tahoma"/>
      <family val="2"/>
      <charset val="204"/>
    </font>
    <font>
      <b/>
      <sz val="9"/>
      <color rgb="FF000000"/>
      <name val="Arial"/>
      <family val="2"/>
      <charset val="204"/>
    </font>
    <font>
      <b/>
      <sz val="10"/>
      <color rgb="FF000000"/>
      <name val="Arial"/>
      <family val="2"/>
      <charset val="204"/>
    </font>
    <font>
      <sz val="8"/>
      <name val="Arial Cyr"/>
    </font>
    <font>
      <b/>
      <sz val="11"/>
      <color rgb="FFFF0000"/>
      <name val="Calibri"/>
      <family val="2"/>
      <charset val="204"/>
      <scheme val="minor"/>
    </font>
    <font>
      <sz val="12"/>
      <color rgb="FF000000"/>
      <name val="Arial"/>
      <family val="2"/>
      <charset val="204"/>
    </font>
  </fonts>
  <fills count="8">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
      <patternFill patternType="solid">
        <fgColor indexed="9"/>
        <bgColor indexed="64"/>
      </patternFill>
    </fill>
    <fill>
      <patternFill patternType="solid">
        <fgColor theme="0" tint="-0.14999847407452621"/>
        <bgColor indexed="64"/>
      </patternFill>
    </fill>
    <fill>
      <patternFill patternType="solid">
        <fgColor rgb="FFFFFFFF"/>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theme="3" tint="0.39994506668294322"/>
      </top>
      <bottom/>
      <diagonal/>
    </border>
  </borders>
  <cellStyleXfs count="20">
    <xf numFmtId="0" fontId="0" fillId="0" borderId="0"/>
    <xf numFmtId="0" fontId="14" fillId="0" borderId="0"/>
    <xf numFmtId="0" fontId="1" fillId="0" borderId="0"/>
    <xf numFmtId="0" fontId="1" fillId="0" borderId="0"/>
    <xf numFmtId="0" fontId="14" fillId="0" borderId="0"/>
    <xf numFmtId="165" fontId="1" fillId="0" borderId="0" applyFont="0" applyFill="0" applyBorder="0" applyAlignment="0" applyProtection="0"/>
    <xf numFmtId="0" fontId="25" fillId="0" borderId="0" applyNumberFormat="0" applyFill="0" applyBorder="0" applyAlignment="0" applyProtection="0"/>
    <xf numFmtId="0" fontId="1" fillId="0" borderId="0"/>
    <xf numFmtId="0" fontId="14" fillId="0" borderId="0"/>
    <xf numFmtId="0" fontId="11" fillId="0" borderId="0"/>
    <xf numFmtId="0" fontId="33" fillId="0" borderId="0">
      <alignment horizontal="left"/>
    </xf>
    <xf numFmtId="0" fontId="15" fillId="0" borderId="0"/>
    <xf numFmtId="0" fontId="56" fillId="0" borderId="0"/>
    <xf numFmtId="0" fontId="36" fillId="0" borderId="0"/>
    <xf numFmtId="165" fontId="1" fillId="0" borderId="0" applyFont="0" applyFill="0" applyBorder="0" applyAlignment="0" applyProtection="0"/>
    <xf numFmtId="0" fontId="56" fillId="0" borderId="0"/>
    <xf numFmtId="170" fontId="56" fillId="0" borderId="0" applyFont="0" applyFill="0" applyBorder="0" applyAlignment="0" applyProtection="0"/>
    <xf numFmtId="0" fontId="56" fillId="0" borderId="0"/>
    <xf numFmtId="0" fontId="68" fillId="0" borderId="0"/>
    <xf numFmtId="164" fontId="1" fillId="0" borderId="0" applyFont="0" applyFill="0" applyBorder="0" applyAlignment="0" applyProtection="0"/>
  </cellStyleXfs>
  <cellXfs count="666">
    <xf numFmtId="0" fontId="0" fillId="0" borderId="0" xfId="0"/>
    <xf numFmtId="0" fontId="0" fillId="0" borderId="0" xfId="0" applyBorder="1"/>
    <xf numFmtId="0" fontId="5" fillId="0" borderId="0" xfId="0" applyFont="1"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0" fillId="0" borderId="12" xfId="0" applyBorder="1"/>
    <xf numFmtId="0" fontId="3" fillId="0" borderId="9" xfId="0" applyFont="1" applyBorder="1"/>
    <xf numFmtId="0" fontId="6" fillId="0" borderId="0" xfId="0" applyFont="1"/>
    <xf numFmtId="0" fontId="7" fillId="0" borderId="0" xfId="0" applyFont="1" applyBorder="1"/>
    <xf numFmtId="0" fontId="8" fillId="0" borderId="0" xfId="0" applyFont="1" applyBorder="1"/>
    <xf numFmtId="0" fontId="9" fillId="0" borderId="0" xfId="0" applyFont="1" applyBorder="1"/>
    <xf numFmtId="0" fontId="11" fillId="0" borderId="6" xfId="0" applyFont="1" applyBorder="1"/>
    <xf numFmtId="0" fontId="11" fillId="0" borderId="11" xfId="0" applyFont="1" applyBorder="1"/>
    <xf numFmtId="0" fontId="12" fillId="0" borderId="5" xfId="0" applyFont="1" applyBorder="1"/>
    <xf numFmtId="0" fontId="12" fillId="0" borderId="10" xfId="0" applyFont="1" applyBorder="1"/>
    <xf numFmtId="0" fontId="10" fillId="0" borderId="0" xfId="0" applyFont="1" applyAlignment="1">
      <alignment horizontal="right"/>
    </xf>
    <xf numFmtId="0" fontId="10" fillId="0" borderId="0" xfId="0" applyFont="1"/>
    <xf numFmtId="0" fontId="17" fillId="0" borderId="1" xfId="1" applyFont="1" applyFill="1" applyBorder="1" applyAlignment="1">
      <alignment horizontal="center" vertical="center" wrapText="1"/>
    </xf>
    <xf numFmtId="0" fontId="18" fillId="3" borderId="1" xfId="2" applyFont="1" applyFill="1" applyBorder="1" applyAlignment="1">
      <alignment horizontal="left" vertical="center"/>
    </xf>
    <xf numFmtId="0" fontId="18" fillId="3" borderId="1" xfId="2" applyFont="1" applyFill="1" applyBorder="1" applyAlignment="1">
      <alignment horizontal="center" vertical="center"/>
    </xf>
    <xf numFmtId="0" fontId="4" fillId="0" borderId="1" xfId="3" applyNumberFormat="1" applyFont="1" applyBorder="1" applyAlignment="1">
      <alignment horizontal="left" vertical="center"/>
    </xf>
    <xf numFmtId="2" fontId="20" fillId="0" borderId="1" xfId="1" applyNumberFormat="1" applyFont="1" applyFill="1" applyBorder="1" applyAlignment="1">
      <alignment horizontal="center" vertical="center" wrapText="1"/>
    </xf>
    <xf numFmtId="0" fontId="20" fillId="0" borderId="1" xfId="1" applyFont="1" applyFill="1" applyBorder="1" applyAlignment="1">
      <alignment horizontal="center" vertical="center" wrapText="1"/>
    </xf>
    <xf numFmtId="49" fontId="20" fillId="0" borderId="1" xfId="1" applyNumberFormat="1" applyFont="1" applyFill="1" applyBorder="1" applyAlignment="1">
      <alignment horizontal="center" vertical="center" wrapText="1"/>
    </xf>
    <xf numFmtId="0" fontId="19" fillId="3" borderId="1" xfId="2" applyFont="1" applyFill="1" applyBorder="1" applyAlignment="1">
      <alignment horizontal="center" vertical="center"/>
    </xf>
    <xf numFmtId="0" fontId="20" fillId="3" borderId="1" xfId="1" applyFont="1" applyFill="1" applyBorder="1" applyAlignment="1">
      <alignment horizontal="center" vertical="center" wrapText="1"/>
    </xf>
    <xf numFmtId="2" fontId="4" fillId="2" borderId="1" xfId="3" applyNumberFormat="1" applyFont="1" applyFill="1" applyBorder="1" applyAlignment="1">
      <alignment vertical="center" wrapText="1"/>
    </xf>
    <xf numFmtId="2" fontId="19" fillId="3" borderId="1" xfId="2" applyNumberFormat="1" applyFont="1" applyFill="1" applyBorder="1" applyAlignment="1">
      <alignment horizontal="center" vertical="center"/>
    </xf>
    <xf numFmtId="2" fontId="4" fillId="2" borderId="1" xfId="3" applyNumberFormat="1" applyFont="1" applyFill="1" applyBorder="1" applyAlignment="1">
      <alignment horizontal="left" vertical="top" wrapText="1"/>
    </xf>
    <xf numFmtId="2" fontId="4" fillId="2" borderId="1" xfId="3" applyNumberFormat="1" applyFont="1" applyFill="1" applyBorder="1" applyAlignment="1">
      <alignment horizontal="left" vertical="center" wrapText="1"/>
    </xf>
    <xf numFmtId="0" fontId="24" fillId="0" borderId="8" xfId="2" applyFont="1" applyBorder="1" applyAlignment="1">
      <alignment horizontal="left" vertical="center" wrapText="1" shrinkToFit="1"/>
    </xf>
    <xf numFmtId="49" fontId="24" fillId="0" borderId="0" xfId="2" applyNumberFormat="1" applyFont="1" applyBorder="1" applyAlignment="1">
      <alignment horizontal="left" vertical="center" wrapText="1" shrinkToFit="1"/>
    </xf>
    <xf numFmtId="0" fontId="25" fillId="0" borderId="0" xfId="6"/>
    <xf numFmtId="0" fontId="26" fillId="0" borderId="0" xfId="6" applyFont="1"/>
    <xf numFmtId="0" fontId="29" fillId="0" borderId="19" xfId="0" applyFont="1" applyBorder="1" applyAlignment="1">
      <alignment horizontal="center" vertical="center" wrapText="1"/>
    </xf>
    <xf numFmtId="0" fontId="30" fillId="0" borderId="23" xfId="3" applyFont="1" applyFill="1" applyBorder="1" applyAlignment="1">
      <alignment horizontal="left" vertical="center"/>
    </xf>
    <xf numFmtId="0" fontId="30" fillId="0" borderId="1" xfId="3" applyFont="1" applyFill="1" applyBorder="1" applyAlignment="1">
      <alignment horizontal="center" vertical="center"/>
    </xf>
    <xf numFmtId="0" fontId="15" fillId="0" borderId="23" xfId="3" applyNumberFormat="1" applyFont="1" applyBorder="1" applyAlignment="1">
      <alignment horizontal="left" vertical="center"/>
    </xf>
    <xf numFmtId="2" fontId="16" fillId="2" borderId="1" xfId="3" applyNumberFormat="1" applyFont="1" applyFill="1" applyBorder="1" applyAlignment="1">
      <alignment horizontal="left" vertical="center" wrapText="1"/>
    </xf>
    <xf numFmtId="0" fontId="30" fillId="0" borderId="1" xfId="3" applyFont="1" applyFill="1" applyBorder="1" applyAlignment="1">
      <alignment horizontal="center" vertical="center" wrapText="1"/>
    </xf>
    <xf numFmtId="2" fontId="17" fillId="0" borderId="1" xfId="8" applyNumberFormat="1" applyFont="1" applyFill="1" applyBorder="1" applyAlignment="1">
      <alignment horizontal="center" vertical="center" wrapText="1"/>
    </xf>
    <xf numFmtId="2" fontId="17" fillId="0" borderId="16" xfId="8" applyNumberFormat="1" applyFont="1" applyFill="1" applyBorder="1" applyAlignment="1">
      <alignment horizontal="center" vertical="center" wrapText="1"/>
    </xf>
    <xf numFmtId="0" fontId="0" fillId="0" borderId="2" xfId="0" applyBorder="1"/>
    <xf numFmtId="0" fontId="0" fillId="0" borderId="3" xfId="0" applyBorder="1"/>
    <xf numFmtId="0" fontId="0" fillId="0" borderId="4" xfId="0" applyBorder="1"/>
    <xf numFmtId="0" fontId="0" fillId="0" borderId="24" xfId="0" applyBorder="1"/>
    <xf numFmtId="0" fontId="0" fillId="0" borderId="25" xfId="0" applyBorder="1"/>
    <xf numFmtId="0" fontId="15" fillId="0" borderId="1" xfId="3" applyNumberFormat="1" applyFont="1" applyBorder="1" applyAlignment="1">
      <alignment horizontal="left" vertical="center"/>
    </xf>
    <xf numFmtId="0" fontId="32" fillId="4" borderId="17" xfId="0" applyFont="1" applyFill="1" applyBorder="1" applyAlignment="1"/>
    <xf numFmtId="0" fontId="0" fillId="0" borderId="0" xfId="0" applyBorder="1" applyAlignment="1"/>
    <xf numFmtId="0" fontId="15" fillId="0" borderId="1" xfId="3" applyNumberFormat="1" applyFont="1" applyBorder="1" applyAlignment="1">
      <alignment horizontal="center" vertical="center" wrapText="1"/>
    </xf>
    <xf numFmtId="0" fontId="15" fillId="0" borderId="1" xfId="3" applyNumberFormat="1" applyFont="1" applyBorder="1" applyAlignment="1">
      <alignment horizontal="center" vertical="center"/>
    </xf>
    <xf numFmtId="0" fontId="30" fillId="4" borderId="1" xfId="3" applyFont="1" applyFill="1" applyBorder="1" applyAlignment="1">
      <alignment horizontal="center" vertical="center"/>
    </xf>
    <xf numFmtId="2" fontId="34" fillId="2" borderId="0" xfId="3" applyNumberFormat="1" applyFont="1" applyFill="1" applyBorder="1" applyAlignment="1">
      <alignment horizontal="left" vertical="center" wrapText="1"/>
    </xf>
    <xf numFmtId="2" fontId="35" fillId="2" borderId="0" xfId="3" applyNumberFormat="1" applyFont="1" applyFill="1" applyBorder="1" applyAlignment="1">
      <alignment horizontal="left" vertical="center" wrapText="1"/>
    </xf>
    <xf numFmtId="0" fontId="10" fillId="0" borderId="1" xfId="0" applyFont="1" applyFill="1" applyBorder="1" applyAlignment="1">
      <alignment horizontal="center"/>
    </xf>
    <xf numFmtId="0" fontId="15" fillId="0" borderId="1" xfId="9" applyFont="1" applyBorder="1" applyAlignment="1">
      <alignment horizontal="center" vertical="center"/>
    </xf>
    <xf numFmtId="0" fontId="15" fillId="0" borderId="1" xfId="0" applyFont="1" applyFill="1" applyBorder="1" applyAlignment="1">
      <alignment horizontal="center"/>
    </xf>
    <xf numFmtId="0" fontId="37" fillId="0" borderId="1" xfId="0" applyFont="1" applyBorder="1"/>
    <xf numFmtId="0" fontId="37" fillId="0" borderId="1" xfId="0" applyFont="1" applyBorder="1" applyAlignment="1">
      <alignment horizontal="center" vertical="center" wrapText="1"/>
    </xf>
    <xf numFmtId="0" fontId="16" fillId="0" borderId="1" xfId="0" applyFont="1" applyBorder="1" applyAlignment="1">
      <alignment horizontal="center" vertical="center" wrapText="1"/>
    </xf>
    <xf numFmtId="166" fontId="15" fillId="0" borderId="1" xfId="3" applyNumberFormat="1" applyFont="1" applyBorder="1" applyAlignment="1">
      <alignment horizontal="center" vertical="center"/>
    </xf>
    <xf numFmtId="2" fontId="37" fillId="3" borderId="1" xfId="1" applyNumberFormat="1" applyFont="1" applyFill="1" applyBorder="1" applyAlignment="1">
      <alignment horizontal="center" vertical="center" wrapText="1"/>
    </xf>
    <xf numFmtId="0" fontId="37" fillId="3" borderId="1" xfId="2" applyFont="1" applyFill="1" applyBorder="1" applyAlignment="1">
      <alignment horizontal="center" vertical="center" wrapText="1"/>
    </xf>
    <xf numFmtId="0" fontId="15" fillId="0" borderId="1" xfId="3" applyNumberFormat="1" applyFont="1" applyFill="1" applyBorder="1" applyAlignment="1">
      <alignment horizontal="center" vertical="center"/>
    </xf>
    <xf numFmtId="1" fontId="40" fillId="3" borderId="1" xfId="9" applyNumberFormat="1" applyFont="1" applyFill="1" applyBorder="1" applyAlignment="1">
      <alignment horizontal="center" vertical="center" wrapText="1"/>
    </xf>
    <xf numFmtId="0" fontId="15" fillId="0" borderId="31" xfId="3" applyNumberFormat="1" applyFont="1" applyBorder="1" applyAlignment="1">
      <alignment horizontal="left" vertical="center"/>
    </xf>
    <xf numFmtId="2" fontId="15" fillId="0" borderId="1" xfId="3" applyNumberFormat="1" applyFont="1" applyBorder="1" applyAlignment="1">
      <alignment horizontal="center" vertical="center"/>
    </xf>
    <xf numFmtId="0" fontId="30" fillId="0" borderId="30" xfId="3" applyFont="1" applyFill="1" applyBorder="1" applyAlignment="1">
      <alignment horizontal="left" vertical="center"/>
    </xf>
    <xf numFmtId="0" fontId="30" fillId="0" borderId="30" xfId="3" applyFont="1" applyFill="1" applyBorder="1" applyAlignment="1">
      <alignment horizontal="center" vertical="center"/>
    </xf>
    <xf numFmtId="0" fontId="42" fillId="0" borderId="30" xfId="0" applyFont="1" applyBorder="1" applyAlignment="1">
      <alignment horizontal="center" vertical="center" wrapText="1"/>
    </xf>
    <xf numFmtId="0" fontId="40" fillId="3" borderId="30" xfId="1" applyFont="1" applyFill="1" applyBorder="1" applyAlignment="1">
      <alignment horizontal="center" vertical="center" wrapText="1"/>
    </xf>
    <xf numFmtId="0" fontId="17" fillId="0" borderId="1" xfId="8" applyNumberFormat="1" applyFont="1" applyFill="1" applyBorder="1" applyAlignment="1">
      <alignment horizontal="center" vertical="center" wrapText="1"/>
    </xf>
    <xf numFmtId="0" fontId="43" fillId="0" borderId="1" xfId="0" applyFont="1" applyFill="1" applyBorder="1" applyAlignment="1">
      <alignment horizontal="center" vertical="center" wrapText="1"/>
    </xf>
    <xf numFmtId="0" fontId="44" fillId="0" borderId="1" xfId="0" applyFont="1" applyFill="1" applyBorder="1" applyAlignment="1">
      <alignment horizontal="center" vertical="center" wrapText="1"/>
    </xf>
    <xf numFmtId="0" fontId="15" fillId="0" borderId="18" xfId="3" applyNumberFormat="1" applyFont="1" applyBorder="1" applyAlignment="1">
      <alignment horizontal="left" vertical="center"/>
    </xf>
    <xf numFmtId="0" fontId="17" fillId="0" borderId="18" xfId="8" applyNumberFormat="1" applyFont="1" applyFill="1" applyBorder="1" applyAlignment="1">
      <alignment horizontal="center" vertical="center" wrapText="1"/>
    </xf>
    <xf numFmtId="0" fontId="15" fillId="0" borderId="1" xfId="0" applyFont="1" applyBorder="1" applyAlignment="1">
      <alignment horizontal="center" vertical="center" wrapText="1"/>
    </xf>
    <xf numFmtId="0" fontId="37" fillId="0" borderId="1" xfId="0" applyFont="1" applyBorder="1" applyAlignment="1">
      <alignment horizontal="center" vertical="center" wrapText="1"/>
    </xf>
    <xf numFmtId="0" fontId="18" fillId="3" borderId="1" xfId="1" applyFont="1" applyFill="1" applyBorder="1" applyAlignment="1">
      <alignment horizontal="center" vertical="center" wrapText="1"/>
    </xf>
    <xf numFmtId="0" fontId="37" fillId="3" borderId="1" xfId="1" applyFont="1" applyFill="1" applyBorder="1" applyAlignment="1">
      <alignment horizontal="center" vertical="center" wrapText="1"/>
    </xf>
    <xf numFmtId="0" fontId="37" fillId="3" borderId="1" xfId="2" applyFont="1" applyFill="1" applyBorder="1" applyAlignment="1">
      <alignment horizontal="left" vertical="center"/>
    </xf>
    <xf numFmtId="0" fontId="37" fillId="3" borderId="1" xfId="2" applyFont="1" applyFill="1" applyBorder="1" applyAlignment="1">
      <alignment horizontal="center" vertical="center"/>
    </xf>
    <xf numFmtId="0" fontId="37" fillId="3" borderId="1" xfId="1" applyFont="1" applyFill="1" applyBorder="1" applyAlignment="1">
      <alignment horizontal="center" vertical="center" wrapText="1"/>
    </xf>
    <xf numFmtId="0" fontId="47" fillId="3" borderId="1" xfId="1" applyFont="1" applyFill="1" applyBorder="1" applyAlignment="1">
      <alignment horizontal="center" vertical="center" wrapText="1"/>
    </xf>
    <xf numFmtId="0" fontId="37" fillId="3" borderId="18" xfId="2" applyFont="1" applyFill="1" applyBorder="1" applyAlignment="1">
      <alignment horizontal="left" vertical="center"/>
    </xf>
    <xf numFmtId="0" fontId="37" fillId="3" borderId="18" xfId="2" applyFont="1" applyFill="1" applyBorder="1" applyAlignment="1">
      <alignment horizontal="center" vertical="center"/>
    </xf>
    <xf numFmtId="2" fontId="18" fillId="3" borderId="1" xfId="1" applyNumberFormat="1" applyFont="1" applyFill="1" applyBorder="1" applyAlignment="1">
      <alignment horizontal="center" vertical="center" wrapText="1"/>
    </xf>
    <xf numFmtId="0" fontId="30" fillId="4" borderId="1" xfId="3" applyFont="1" applyFill="1" applyBorder="1" applyAlignment="1">
      <alignment horizontal="center" vertical="center" wrapText="1"/>
    </xf>
    <xf numFmtId="0" fontId="15" fillId="0" borderId="1" xfId="3" applyNumberFormat="1" applyFont="1" applyBorder="1" applyAlignment="1">
      <alignment horizontal="center" vertical="center"/>
    </xf>
    <xf numFmtId="0" fontId="30" fillId="0" borderId="1" xfId="3" applyFont="1" applyFill="1" applyBorder="1" applyAlignment="1">
      <alignment horizontal="center" vertical="center" wrapText="1"/>
    </xf>
    <xf numFmtId="0" fontId="30" fillId="0" borderId="18" xfId="3" applyFont="1" applyFill="1" applyBorder="1" applyAlignment="1">
      <alignment horizontal="center" vertical="center" wrapText="1"/>
    </xf>
    <xf numFmtId="0" fontId="30" fillId="0" borderId="18" xfId="3" applyFont="1" applyFill="1" applyBorder="1" applyAlignment="1">
      <alignment horizontal="center" vertical="center"/>
    </xf>
    <xf numFmtId="0" fontId="36" fillId="0" borderId="1" xfId="0" applyFont="1" applyFill="1" applyBorder="1" applyAlignment="1">
      <alignment horizontal="center" vertical="center" wrapText="1"/>
    </xf>
    <xf numFmtId="0" fontId="37" fillId="0" borderId="1" xfId="0" applyFont="1" applyBorder="1" applyAlignment="1">
      <alignment horizontal="left" vertical="center" wrapText="1"/>
    </xf>
    <xf numFmtId="0" fontId="0" fillId="0" borderId="1" xfId="0" applyBorder="1"/>
    <xf numFmtId="0" fontId="37" fillId="3" borderId="1" xfId="1" applyFont="1" applyFill="1" applyBorder="1" applyAlignment="1">
      <alignment horizontal="center" vertical="center" wrapText="1"/>
    </xf>
    <xf numFmtId="0" fontId="37" fillId="0" borderId="1" xfId="0" applyFont="1" applyBorder="1" applyAlignment="1">
      <alignment vertical="top" wrapText="1"/>
    </xf>
    <xf numFmtId="0" fontId="37" fillId="3" borderId="1" xfId="1" applyFont="1" applyFill="1" applyBorder="1" applyAlignment="1">
      <alignment horizontal="center" vertical="center" wrapText="1"/>
    </xf>
    <xf numFmtId="0" fontId="37" fillId="0" borderId="1" xfId="0" applyFont="1" applyBorder="1" applyAlignment="1">
      <alignment horizontal="center" vertical="center" wrapText="1"/>
    </xf>
    <xf numFmtId="0" fontId="36" fillId="0" borderId="1" xfId="0" applyFont="1" applyBorder="1" applyAlignment="1">
      <alignment horizontal="center" vertical="center" wrapText="1"/>
    </xf>
    <xf numFmtId="0" fontId="37" fillId="0" borderId="1" xfId="0" applyFont="1" applyBorder="1" applyAlignment="1">
      <alignment vertical="center"/>
    </xf>
    <xf numFmtId="0" fontId="37" fillId="0" borderId="1" xfId="0" applyFont="1" applyBorder="1" applyAlignment="1">
      <alignment vertical="center" wrapText="1"/>
    </xf>
    <xf numFmtId="0" fontId="37" fillId="0" borderId="1" xfId="0" applyFont="1" applyBorder="1" applyAlignment="1">
      <alignment wrapText="1"/>
    </xf>
    <xf numFmtId="0" fontId="48" fillId="0" borderId="18" xfId="0" applyFont="1" applyBorder="1" applyAlignment="1">
      <alignment horizontal="center" vertical="center" wrapText="1"/>
    </xf>
    <xf numFmtId="0" fontId="37" fillId="0" borderId="1" xfId="0" applyFont="1" applyFill="1" applyBorder="1" applyAlignment="1">
      <alignment horizontal="center" vertical="center" wrapText="1"/>
    </xf>
    <xf numFmtId="0" fontId="44" fillId="0" borderId="29" xfId="0" applyFont="1" applyFill="1" applyBorder="1" applyAlignment="1">
      <alignment horizontal="center" vertical="center" wrapText="1"/>
    </xf>
    <xf numFmtId="0" fontId="36" fillId="0" borderId="29" xfId="0" applyFont="1" applyFill="1" applyBorder="1" applyAlignment="1">
      <alignment horizontal="center" vertical="center" wrapText="1"/>
    </xf>
    <xf numFmtId="0" fontId="36" fillId="0" borderId="18" xfId="0" applyFont="1" applyFill="1" applyBorder="1" applyAlignment="1">
      <alignment horizontal="center" vertical="center" wrapText="1"/>
    </xf>
    <xf numFmtId="0" fontId="14" fillId="0" borderId="1" xfId="0" applyNumberFormat="1"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8" xfId="0" applyFont="1" applyFill="1" applyBorder="1" applyAlignment="1">
      <alignment horizontal="center" vertical="center" wrapText="1"/>
    </xf>
    <xf numFmtId="0" fontId="21" fillId="0" borderId="18"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42" fillId="0" borderId="1" xfId="0" applyFont="1" applyBorder="1" applyAlignment="1">
      <alignment horizontal="center" vertical="center" wrapText="1"/>
    </xf>
    <xf numFmtId="0" fontId="37" fillId="3" borderId="30" xfId="1" applyFont="1" applyFill="1" applyBorder="1" applyAlignment="1">
      <alignment horizontal="center" vertical="center" wrapText="1"/>
    </xf>
    <xf numFmtId="0" fontId="21" fillId="0" borderId="1" xfId="0" applyNumberFormat="1" applyFont="1" applyFill="1" applyBorder="1" applyAlignment="1">
      <alignment horizontal="center" vertical="center" wrapText="1"/>
    </xf>
    <xf numFmtId="0" fontId="45" fillId="0" borderId="1" xfId="0" applyFont="1" applyFill="1" applyBorder="1" applyAlignment="1">
      <alignment horizontal="center" vertical="center" wrapText="1"/>
    </xf>
    <xf numFmtId="0" fontId="15" fillId="0" borderId="30" xfId="3" applyNumberFormat="1" applyFont="1" applyBorder="1" applyAlignment="1">
      <alignment horizontal="left" vertical="center"/>
    </xf>
    <xf numFmtId="0" fontId="36" fillId="0" borderId="30" xfId="0" applyFont="1" applyFill="1" applyBorder="1" applyAlignment="1">
      <alignment horizontal="center" vertical="center" wrapText="1"/>
    </xf>
    <xf numFmtId="0" fontId="37" fillId="0" borderId="30" xfId="0" applyFont="1" applyBorder="1" applyAlignment="1">
      <alignment wrapText="1"/>
    </xf>
    <xf numFmtId="0" fontId="14" fillId="0" borderId="30" xfId="0" applyNumberFormat="1" applyFont="1" applyFill="1" applyBorder="1" applyAlignment="1">
      <alignment horizontal="center" vertical="center" wrapText="1"/>
    </xf>
    <xf numFmtId="0" fontId="36" fillId="0" borderId="30" xfId="0" applyNumberFormat="1" applyFont="1" applyFill="1" applyBorder="1" applyAlignment="1">
      <alignment horizontal="center" vertical="center" wrapText="1"/>
    </xf>
    <xf numFmtId="0" fontId="30" fillId="0" borderId="1" xfId="3" applyFont="1" applyFill="1" applyBorder="1" applyAlignment="1">
      <alignment horizontal="left" vertical="center"/>
    </xf>
    <xf numFmtId="0" fontId="48" fillId="0" borderId="1" xfId="0" applyFont="1" applyBorder="1" applyAlignment="1">
      <alignment horizontal="center" vertical="center" wrapText="1"/>
    </xf>
    <xf numFmtId="2" fontId="36" fillId="0" borderId="30" xfId="0" applyNumberFormat="1" applyFont="1" applyFill="1" applyBorder="1" applyAlignment="1">
      <alignment horizontal="center" vertical="center" wrapText="1"/>
    </xf>
    <xf numFmtId="2" fontId="36" fillId="0" borderId="1" xfId="0" applyNumberFormat="1" applyFont="1" applyFill="1" applyBorder="1" applyAlignment="1">
      <alignment horizontal="center" vertical="center" wrapText="1"/>
    </xf>
    <xf numFmtId="0" fontId="37" fillId="3" borderId="1" xfId="1" applyFont="1" applyFill="1" applyBorder="1" applyAlignment="1">
      <alignment horizontal="center" vertical="center" wrapText="1"/>
    </xf>
    <xf numFmtId="0" fontId="15" fillId="0" borderId="1" xfId="3" applyNumberFormat="1" applyFont="1" applyBorder="1" applyAlignment="1">
      <alignment horizontal="center" vertical="center"/>
    </xf>
    <xf numFmtId="0" fontId="30" fillId="0" borderId="1" xfId="3" applyFont="1" applyFill="1" applyBorder="1" applyAlignment="1">
      <alignment horizontal="center" vertical="center" wrapText="1"/>
    </xf>
    <xf numFmtId="0" fontId="30" fillId="0" borderId="18" xfId="3" applyFont="1" applyFill="1" applyBorder="1" applyAlignment="1">
      <alignment horizontal="center" vertical="center" wrapText="1"/>
    </xf>
    <xf numFmtId="2" fontId="16" fillId="2" borderId="1" xfId="3" applyNumberFormat="1" applyFont="1" applyFill="1" applyBorder="1" applyAlignment="1">
      <alignment vertical="center" wrapText="1"/>
    </xf>
    <xf numFmtId="0" fontId="50" fillId="0" borderId="0" xfId="0" applyFont="1"/>
    <xf numFmtId="0" fontId="37" fillId="3" borderId="1" xfId="1" applyFont="1" applyFill="1" applyBorder="1" applyAlignment="1">
      <alignment horizontal="center" vertical="center" wrapText="1"/>
    </xf>
    <xf numFmtId="0" fontId="15" fillId="0" borderId="1" xfId="3" applyNumberFormat="1" applyFont="1" applyBorder="1" applyAlignment="1">
      <alignment horizontal="center" vertical="center"/>
    </xf>
    <xf numFmtId="0" fontId="30" fillId="0" borderId="1" xfId="3" applyFont="1" applyFill="1" applyBorder="1" applyAlignment="1">
      <alignment horizontal="center" vertical="center" wrapText="1"/>
    </xf>
    <xf numFmtId="0" fontId="30" fillId="0" borderId="18" xfId="3" applyFont="1" applyFill="1" applyBorder="1" applyAlignment="1">
      <alignment horizontal="center" vertical="center" wrapText="1"/>
    </xf>
    <xf numFmtId="0" fontId="37" fillId="3" borderId="1" xfId="1" applyFont="1" applyFill="1" applyBorder="1" applyAlignment="1">
      <alignment horizontal="center" vertical="center" wrapText="1"/>
    </xf>
    <xf numFmtId="0" fontId="15" fillId="0" borderId="1" xfId="3" applyNumberFormat="1" applyFont="1" applyBorder="1" applyAlignment="1">
      <alignment horizontal="center" vertical="center"/>
    </xf>
    <xf numFmtId="0" fontId="0" fillId="0" borderId="0" xfId="0" applyBorder="1" applyAlignment="1">
      <alignment horizontal="center" vertical="center" wrapText="1"/>
    </xf>
    <xf numFmtId="0" fontId="30" fillId="0" borderId="1" xfId="3" applyFont="1" applyFill="1" applyBorder="1" applyAlignment="1">
      <alignment horizontal="center" vertical="center" wrapText="1"/>
    </xf>
    <xf numFmtId="0" fontId="30" fillId="0" borderId="18" xfId="3" applyFont="1" applyFill="1" applyBorder="1" applyAlignment="1">
      <alignment horizontal="center" vertical="center" wrapText="1"/>
    </xf>
    <xf numFmtId="0" fontId="13" fillId="0" borderId="0" xfId="0" applyFont="1" applyBorder="1" applyAlignment="1">
      <alignment horizontal="center" vertical="center" wrapText="1"/>
    </xf>
    <xf numFmtId="0" fontId="37" fillId="3" borderId="1" xfId="1" applyFont="1" applyFill="1" applyBorder="1" applyAlignment="1">
      <alignment horizontal="center" vertical="center" wrapText="1"/>
    </xf>
    <xf numFmtId="0" fontId="15" fillId="0" borderId="1" xfId="3" applyNumberFormat="1" applyFont="1" applyBorder="1" applyAlignment="1">
      <alignment horizontal="center" vertical="center"/>
    </xf>
    <xf numFmtId="0" fontId="37" fillId="0" borderId="1" xfId="0" applyFont="1" applyBorder="1" applyAlignment="1">
      <alignment horizontal="center" vertical="center" wrapText="1"/>
    </xf>
    <xf numFmtId="0" fontId="30" fillId="0" borderId="1" xfId="3" applyFont="1" applyFill="1" applyBorder="1" applyAlignment="1">
      <alignment horizontal="center" vertical="center" wrapText="1"/>
    </xf>
    <xf numFmtId="0" fontId="30" fillId="0" borderId="18" xfId="3" applyFont="1" applyFill="1" applyBorder="1" applyAlignment="1">
      <alignment horizontal="center" vertical="center" wrapText="1"/>
    </xf>
    <xf numFmtId="0" fontId="15" fillId="0" borderId="1" xfId="3" applyNumberFormat="1" applyFont="1" applyBorder="1" applyAlignment="1">
      <alignment horizontal="center" vertical="center"/>
    </xf>
    <xf numFmtId="0" fontId="37" fillId="0" borderId="1" xfId="0" applyFont="1" applyBorder="1" applyAlignment="1">
      <alignment horizontal="center" vertical="center" wrapText="1"/>
    </xf>
    <xf numFmtId="0" fontId="40" fillId="0" borderId="1" xfId="0" applyFont="1" applyBorder="1" applyAlignment="1">
      <alignment wrapText="1"/>
    </xf>
    <xf numFmtId="0" fontId="56" fillId="3" borderId="1" xfId="12" applyFont="1" applyFill="1" applyBorder="1" applyAlignment="1">
      <alignment horizontal="center" vertical="center" wrapText="1"/>
    </xf>
    <xf numFmtId="0" fontId="0" fillId="3" borderId="1" xfId="13" applyFont="1" applyFill="1" applyBorder="1" applyAlignment="1">
      <alignment horizontal="center" vertical="center" wrapText="1"/>
    </xf>
    <xf numFmtId="0" fontId="37" fillId="0" borderId="1" xfId="0" applyNumberFormat="1" applyFont="1" applyBorder="1" applyAlignment="1">
      <alignment horizontal="center" vertical="center" wrapText="1"/>
    </xf>
    <xf numFmtId="0" fontId="40" fillId="0" borderId="1" xfId="0" applyFont="1" applyBorder="1" applyAlignment="1">
      <alignment vertical="center" wrapText="1"/>
    </xf>
    <xf numFmtId="0" fontId="37" fillId="3" borderId="1" xfId="1" applyFont="1" applyFill="1" applyBorder="1" applyAlignment="1">
      <alignment horizontal="center" vertical="center" wrapText="1"/>
    </xf>
    <xf numFmtId="0" fontId="15" fillId="0" borderId="1" xfId="3" applyNumberFormat="1" applyFont="1" applyBorder="1" applyAlignment="1">
      <alignment horizontal="center" vertical="center"/>
    </xf>
    <xf numFmtId="0" fontId="37" fillId="0" borderId="1" xfId="0" applyFont="1" applyBorder="1" applyAlignment="1">
      <alignment horizontal="center" vertical="center" wrapText="1"/>
    </xf>
    <xf numFmtId="0" fontId="30" fillId="0" borderId="1" xfId="3" applyFont="1" applyFill="1" applyBorder="1" applyAlignment="1">
      <alignment horizontal="center" vertical="center" wrapText="1"/>
    </xf>
    <xf numFmtId="0" fontId="30" fillId="0" borderId="18" xfId="3" applyFont="1" applyFill="1" applyBorder="1" applyAlignment="1">
      <alignment horizontal="center" vertical="center" wrapText="1"/>
    </xf>
    <xf numFmtId="0" fontId="58" fillId="0" borderId="1" xfId="0" applyFont="1" applyBorder="1" applyAlignment="1">
      <alignment vertical="center" wrapText="1"/>
    </xf>
    <xf numFmtId="0" fontId="58" fillId="0" borderId="1" xfId="0" applyFont="1" applyBorder="1" applyAlignment="1">
      <alignment wrapText="1"/>
    </xf>
    <xf numFmtId="0" fontId="56" fillId="3" borderId="1" xfId="13" applyFont="1" applyFill="1" applyBorder="1" applyAlignment="1">
      <alignment horizontal="center" vertical="center" wrapText="1"/>
    </xf>
    <xf numFmtId="0" fontId="1" fillId="3" borderId="1" xfId="13" applyFont="1" applyFill="1" applyBorder="1" applyAlignment="1">
      <alignment horizontal="center" vertical="center" wrapText="1"/>
    </xf>
    <xf numFmtId="0" fontId="40" fillId="3" borderId="1" xfId="12" applyFont="1" applyFill="1" applyBorder="1" applyAlignment="1">
      <alignment vertical="center" wrapText="1"/>
    </xf>
    <xf numFmtId="2" fontId="56" fillId="3" borderId="1" xfId="12" applyNumberFormat="1" applyFont="1" applyFill="1" applyBorder="1" applyAlignment="1">
      <alignment horizontal="center" vertical="center" wrapText="1"/>
    </xf>
    <xf numFmtId="1" fontId="56" fillId="3" borderId="1" xfId="12" applyNumberFormat="1" applyFont="1" applyFill="1" applyBorder="1" applyAlignment="1">
      <alignment horizontal="center" vertical="center" wrapText="1"/>
    </xf>
    <xf numFmtId="0" fontId="37" fillId="3" borderId="1" xfId="12" applyFont="1" applyFill="1" applyBorder="1" applyAlignment="1">
      <alignment horizontal="center" vertical="center" wrapText="1"/>
    </xf>
    <xf numFmtId="0" fontId="40" fillId="3" borderId="1" xfId="12" applyFont="1" applyFill="1" applyBorder="1" applyAlignment="1">
      <alignment horizontal="left" vertical="center" wrapText="1"/>
    </xf>
    <xf numFmtId="0" fontId="40" fillId="3" borderId="1" xfId="12" applyFont="1" applyFill="1" applyBorder="1" applyAlignment="1">
      <alignment horizontal="left" vertical="top" wrapText="1"/>
    </xf>
    <xf numFmtId="49" fontId="45" fillId="3" borderId="1" xfId="0" applyNumberFormat="1" applyFont="1" applyFill="1" applyBorder="1" applyAlignment="1">
      <alignment horizontal="left" vertical="center" wrapText="1"/>
    </xf>
    <xf numFmtId="0" fontId="56" fillId="3" borderId="1" xfId="12" applyNumberFormat="1" applyFont="1" applyFill="1" applyBorder="1" applyAlignment="1">
      <alignment horizontal="center" vertical="center" wrapText="1"/>
    </xf>
    <xf numFmtId="0" fontId="37" fillId="3" borderId="1" xfId="1" applyFont="1" applyFill="1" applyBorder="1" applyAlignment="1">
      <alignment horizontal="center" vertical="center" wrapText="1"/>
    </xf>
    <xf numFmtId="0" fontId="15" fillId="0" borderId="1" xfId="3" applyNumberFormat="1" applyFont="1" applyBorder="1" applyAlignment="1">
      <alignment horizontal="center" vertical="center"/>
    </xf>
    <xf numFmtId="0" fontId="30" fillId="0" borderId="18" xfId="3" applyFont="1" applyFill="1" applyBorder="1" applyAlignment="1">
      <alignment horizontal="center" vertical="center" wrapText="1"/>
    </xf>
    <xf numFmtId="0" fontId="37" fillId="3" borderId="1" xfId="1" applyFont="1" applyFill="1" applyBorder="1" applyAlignment="1">
      <alignment horizontal="center" vertical="center" wrapText="1"/>
    </xf>
    <xf numFmtId="0" fontId="0" fillId="0" borderId="0" xfId="0" applyBorder="1" applyAlignment="1">
      <alignment horizontal="center" vertical="center" wrapText="1"/>
    </xf>
    <xf numFmtId="0" fontId="37" fillId="0" borderId="0" xfId="0" applyFont="1"/>
    <xf numFmtId="168" fontId="63" fillId="0" borderId="23" xfId="14" applyNumberFormat="1" applyFont="1" applyFill="1" applyBorder="1" applyAlignment="1">
      <alignment horizontal="center" vertical="center" wrapText="1"/>
    </xf>
    <xf numFmtId="169" fontId="64" fillId="0" borderId="1" xfId="14" applyNumberFormat="1" applyFont="1" applyFill="1" applyBorder="1" applyAlignment="1">
      <alignment horizontal="center" vertical="center" wrapText="1"/>
    </xf>
    <xf numFmtId="0" fontId="64" fillId="0" borderId="1" xfId="15" applyFont="1" applyFill="1" applyBorder="1" applyAlignment="1">
      <alignment horizontal="left" vertical="center" wrapText="1"/>
    </xf>
    <xf numFmtId="0" fontId="63" fillId="0" borderId="1" xfId="15" applyFont="1" applyFill="1" applyBorder="1" applyAlignment="1">
      <alignment horizontal="left" vertical="center" wrapText="1"/>
    </xf>
    <xf numFmtId="0" fontId="64" fillId="0" borderId="1" xfId="15" applyFont="1" applyFill="1" applyBorder="1" applyAlignment="1">
      <alignment horizontal="center" vertical="center" wrapText="1"/>
    </xf>
    <xf numFmtId="0" fontId="64" fillId="0" borderId="1" xfId="14" applyNumberFormat="1" applyFont="1" applyFill="1" applyBorder="1" applyAlignment="1">
      <alignment horizontal="center" vertical="center" wrapText="1"/>
    </xf>
    <xf numFmtId="1" fontId="65" fillId="0" borderId="23" xfId="14" applyNumberFormat="1" applyFont="1" applyFill="1" applyBorder="1" applyAlignment="1">
      <alignment horizontal="center" vertical="center" wrapText="1"/>
    </xf>
    <xf numFmtId="1" fontId="65" fillId="0" borderId="23" xfId="14" applyNumberFormat="1" applyFont="1" applyFill="1" applyBorder="1" applyAlignment="1">
      <alignment horizontal="right" wrapText="1"/>
    </xf>
    <xf numFmtId="169" fontId="64" fillId="0" borderId="1" xfId="16" applyNumberFormat="1" applyFont="1" applyFill="1" applyBorder="1" applyAlignment="1">
      <alignment horizontal="center" vertical="center" wrapText="1"/>
    </xf>
    <xf numFmtId="0" fontId="64" fillId="0" borderId="1" xfId="17" applyFont="1" applyFill="1" applyBorder="1" applyAlignment="1">
      <alignment horizontal="left" vertical="center" wrapText="1"/>
    </xf>
    <xf numFmtId="0" fontId="63" fillId="0" borderId="1" xfId="17" applyFont="1" applyFill="1" applyBorder="1" applyAlignment="1">
      <alignment horizontal="left" vertical="center" wrapText="1"/>
    </xf>
    <xf numFmtId="168" fontId="63" fillId="0" borderId="23" xfId="16" applyNumberFormat="1" applyFont="1" applyFill="1" applyBorder="1" applyAlignment="1">
      <alignment horizontal="center" vertical="center" wrapText="1"/>
    </xf>
    <xf numFmtId="168" fontId="63" fillId="0" borderId="1" xfId="16" applyNumberFormat="1" applyFont="1" applyFill="1" applyBorder="1" applyAlignment="1">
      <alignment horizontal="center" vertical="center" wrapText="1"/>
    </xf>
    <xf numFmtId="0" fontId="66" fillId="0" borderId="0" xfId="0" applyFont="1"/>
    <xf numFmtId="0" fontId="13" fillId="0" borderId="0" xfId="0" applyFont="1"/>
    <xf numFmtId="0" fontId="67" fillId="0" borderId="0" xfId="6" applyFont="1" applyAlignment="1" applyProtection="1"/>
    <xf numFmtId="0" fontId="37" fillId="3" borderId="1" xfId="1" applyFont="1" applyFill="1" applyBorder="1" applyAlignment="1">
      <alignment horizontal="center" vertical="center" wrapText="1"/>
    </xf>
    <xf numFmtId="0" fontId="15" fillId="0" borderId="1" xfId="3" applyNumberFormat="1" applyFont="1" applyBorder="1" applyAlignment="1">
      <alignment horizontal="center" vertical="center"/>
    </xf>
    <xf numFmtId="0" fontId="30" fillId="0" borderId="18" xfId="3" applyFont="1" applyFill="1" applyBorder="1" applyAlignment="1">
      <alignment horizontal="center" vertical="center" wrapText="1"/>
    </xf>
    <xf numFmtId="0" fontId="37" fillId="0" borderId="1" xfId="0" applyFont="1" applyBorder="1" applyAlignment="1">
      <alignment horizontal="left" vertical="top" wrapText="1"/>
    </xf>
    <xf numFmtId="0" fontId="37" fillId="3" borderId="1" xfId="1" applyFont="1" applyFill="1" applyBorder="1" applyAlignment="1">
      <alignment horizontal="center" vertical="center" wrapText="1"/>
    </xf>
    <xf numFmtId="0" fontId="15" fillId="0" borderId="1" xfId="3" applyNumberFormat="1" applyFont="1" applyBorder="1" applyAlignment="1">
      <alignment horizontal="center" vertical="center"/>
    </xf>
    <xf numFmtId="0" fontId="30" fillId="0" borderId="1" xfId="3" applyFont="1" applyFill="1" applyBorder="1" applyAlignment="1">
      <alignment horizontal="center" vertical="center" wrapText="1"/>
    </xf>
    <xf numFmtId="0" fontId="30" fillId="0" borderId="18" xfId="3" applyFont="1" applyFill="1" applyBorder="1" applyAlignment="1">
      <alignment horizontal="center" vertical="center" wrapText="1"/>
    </xf>
    <xf numFmtId="1" fontId="69" fillId="0" borderId="1" xfId="18" applyNumberFormat="1" applyFont="1" applyFill="1" applyBorder="1" applyAlignment="1">
      <alignment horizontal="center" vertical="center" wrapText="1"/>
    </xf>
    <xf numFmtId="0" fontId="69" fillId="0" borderId="1" xfId="18" applyFont="1" applyFill="1" applyBorder="1" applyAlignment="1">
      <alignment horizontal="left" vertical="center" wrapText="1"/>
    </xf>
    <xf numFmtId="0" fontId="37" fillId="3" borderId="1" xfId="1" applyFont="1" applyFill="1" applyBorder="1" applyAlignment="1">
      <alignment horizontal="center" vertical="center" wrapText="1"/>
    </xf>
    <xf numFmtId="0" fontId="37" fillId="3" borderId="1" xfId="2" applyFont="1" applyFill="1" applyBorder="1" applyAlignment="1">
      <alignment horizontal="center" vertical="center" wrapText="1"/>
    </xf>
    <xf numFmtId="0" fontId="15" fillId="0" borderId="1" xfId="3" applyNumberFormat="1" applyFont="1" applyBorder="1" applyAlignment="1">
      <alignment horizontal="center" vertical="center"/>
    </xf>
    <xf numFmtId="0" fontId="37" fillId="0" borderId="1" xfId="0" applyFont="1" applyBorder="1" applyAlignment="1">
      <alignment horizontal="center" vertical="center" wrapText="1"/>
    </xf>
    <xf numFmtId="1" fontId="19" fillId="5" borderId="1" xfId="18" applyNumberFormat="1" applyFont="1" applyFill="1" applyBorder="1" applyAlignment="1">
      <alignment horizontal="center" vertical="center" wrapText="1"/>
    </xf>
    <xf numFmtId="1" fontId="19" fillId="0" borderId="1" xfId="18" applyNumberFormat="1" applyFont="1" applyFill="1" applyBorder="1" applyAlignment="1">
      <alignment horizontal="center" vertical="center" wrapText="1"/>
    </xf>
    <xf numFmtId="1" fontId="19" fillId="0" borderId="1" xfId="18" applyNumberFormat="1" applyFont="1" applyFill="1" applyBorder="1" applyAlignment="1">
      <alignment horizontal="left" vertical="top" wrapText="1"/>
    </xf>
    <xf numFmtId="1" fontId="19" fillId="5" borderId="1" xfId="18" applyNumberFormat="1" applyFont="1" applyFill="1" applyBorder="1" applyAlignment="1">
      <alignment horizontal="left" vertical="top" wrapText="1"/>
    </xf>
    <xf numFmtId="0" fontId="19" fillId="5" borderId="1" xfId="19" applyNumberFormat="1" applyFont="1" applyFill="1" applyBorder="1" applyAlignment="1">
      <alignment horizontal="left" vertical="top" wrapText="1"/>
    </xf>
    <xf numFmtId="1" fontId="19" fillId="5" borderId="1" xfId="18" applyNumberFormat="1" applyFont="1" applyFill="1" applyBorder="1" applyAlignment="1">
      <alignment horizontal="left" wrapText="1"/>
    </xf>
    <xf numFmtId="1" fontId="19" fillId="0" borderId="1" xfId="18" applyNumberFormat="1" applyFont="1" applyBorder="1" applyAlignment="1">
      <alignment horizontal="left" wrapText="1"/>
    </xf>
    <xf numFmtId="1" fontId="19" fillId="0" borderId="1" xfId="18" applyNumberFormat="1" applyFont="1" applyBorder="1" applyAlignment="1">
      <alignment horizontal="center" vertical="center" wrapText="1"/>
    </xf>
    <xf numFmtId="1" fontId="19" fillId="0" borderId="1" xfId="18" applyNumberFormat="1" applyFont="1" applyBorder="1" applyAlignment="1">
      <alignment horizontal="left" vertical="top" wrapText="1"/>
    </xf>
    <xf numFmtId="1" fontId="36" fillId="5" borderId="1" xfId="18" applyNumberFormat="1" applyFont="1" applyFill="1" applyBorder="1" applyAlignment="1">
      <alignment horizontal="left" vertical="top" wrapText="1"/>
    </xf>
    <xf numFmtId="0" fontId="70" fillId="0" borderId="1" xfId="18" applyFont="1" applyFill="1" applyBorder="1" applyAlignment="1">
      <alignment horizontal="left" vertical="center" wrapText="1"/>
    </xf>
    <xf numFmtId="0" fontId="4" fillId="3" borderId="1" xfId="18" applyFont="1" applyFill="1" applyBorder="1" applyAlignment="1">
      <alignment horizontal="center" vertical="center" wrapText="1"/>
    </xf>
    <xf numFmtId="0" fontId="4" fillId="3" borderId="1" xfId="18" applyFont="1" applyFill="1" applyBorder="1" applyAlignment="1">
      <alignment horizontal="center" vertical="center"/>
    </xf>
    <xf numFmtId="0" fontId="70" fillId="0" borderId="1" xfId="18" applyFont="1" applyBorder="1" applyAlignment="1">
      <alignment horizontal="left" wrapText="1"/>
    </xf>
    <xf numFmtId="0" fontId="19" fillId="0" borderId="1" xfId="0" applyFont="1" applyBorder="1" applyAlignment="1">
      <alignment wrapText="1"/>
    </xf>
    <xf numFmtId="0" fontId="4" fillId="0" borderId="1" xfId="18" applyFont="1" applyBorder="1" applyAlignment="1">
      <alignment wrapText="1"/>
    </xf>
    <xf numFmtId="0" fontId="89" fillId="0" borderId="1" xfId="0" applyFont="1" applyBorder="1" applyAlignment="1">
      <alignment wrapText="1"/>
    </xf>
    <xf numFmtId="0" fontId="4" fillId="0" borderId="1" xfId="0" applyFont="1" applyBorder="1" applyAlignment="1">
      <alignment wrapText="1"/>
    </xf>
    <xf numFmtId="1" fontId="19" fillId="3" borderId="1" xfId="18" applyNumberFormat="1" applyFont="1" applyFill="1" applyBorder="1" applyAlignment="1">
      <alignment horizontal="left" vertical="top" wrapText="1"/>
    </xf>
    <xf numFmtId="0" fontId="70" fillId="3" borderId="1" xfId="18" applyFont="1" applyFill="1" applyBorder="1" applyAlignment="1">
      <alignment vertical="center" wrapText="1"/>
    </xf>
    <xf numFmtId="0" fontId="37" fillId="3" borderId="1" xfId="1" applyFont="1" applyFill="1" applyBorder="1" applyAlignment="1">
      <alignment horizontal="center" vertical="center" wrapText="1"/>
    </xf>
    <xf numFmtId="0" fontId="30" fillId="0" borderId="1" xfId="3" applyFont="1" applyFill="1" applyBorder="1" applyAlignment="1">
      <alignment horizontal="center" vertical="center" wrapText="1"/>
    </xf>
    <xf numFmtId="0" fontId="16" fillId="6" borderId="17" xfId="2" applyFont="1" applyFill="1" applyBorder="1" applyAlignment="1">
      <alignment vertical="center" wrapText="1"/>
    </xf>
    <xf numFmtId="0" fontId="16" fillId="6" borderId="1" xfId="2" applyFont="1" applyFill="1" applyBorder="1" applyAlignment="1">
      <alignment vertical="center" wrapText="1"/>
    </xf>
    <xf numFmtId="0" fontId="15" fillId="0" borderId="1" xfId="0" applyFont="1" applyBorder="1" applyAlignment="1">
      <alignment horizontal="center" vertical="center" wrapText="1"/>
    </xf>
    <xf numFmtId="0" fontId="36" fillId="0" borderId="1" xfId="0" applyFont="1" applyFill="1" applyBorder="1" applyAlignment="1">
      <alignment horizontal="center" vertical="center" wrapText="1"/>
    </xf>
    <xf numFmtId="2" fontId="17" fillId="0" borderId="1" xfId="8" applyNumberFormat="1" applyFont="1" applyFill="1" applyBorder="1" applyAlignment="1">
      <alignment horizontal="center" vertical="center" wrapText="1"/>
    </xf>
    <xf numFmtId="0" fontId="15" fillId="0" borderId="1" xfId="3" applyNumberFormat="1" applyFont="1" applyBorder="1" applyAlignment="1">
      <alignment horizontal="center" vertical="center"/>
    </xf>
    <xf numFmtId="0" fontId="16" fillId="0" borderId="1" xfId="0" applyFont="1" applyBorder="1" applyAlignment="1">
      <alignment horizontal="center" vertical="center" wrapText="1"/>
    </xf>
    <xf numFmtId="0" fontId="37" fillId="0" borderId="1" xfId="0" applyFont="1" applyBorder="1" applyAlignment="1">
      <alignment horizontal="center" vertical="center" wrapText="1"/>
    </xf>
    <xf numFmtId="0" fontId="37" fillId="0" borderId="18" xfId="0" applyFont="1" applyBorder="1" applyAlignment="1">
      <alignment horizontal="center" vertical="center" wrapText="1"/>
    </xf>
    <xf numFmtId="0" fontId="37" fillId="3" borderId="1" xfId="1" applyFont="1" applyFill="1" applyBorder="1" applyAlignment="1">
      <alignment horizontal="center" vertical="center" wrapText="1"/>
    </xf>
    <xf numFmtId="0" fontId="0" fillId="0" borderId="1" xfId="0" applyBorder="1" applyAlignment="1">
      <alignment horizontal="left" vertical="center"/>
    </xf>
    <xf numFmtId="0" fontId="15" fillId="0" borderId="1" xfId="3" applyNumberFormat="1" applyFont="1" applyBorder="1" applyAlignment="1">
      <alignment horizontal="center" vertical="center"/>
    </xf>
    <xf numFmtId="0" fontId="37" fillId="0" borderId="1" xfId="0" applyFont="1" applyBorder="1" applyAlignment="1">
      <alignment horizontal="center" vertical="center" wrapText="1"/>
    </xf>
    <xf numFmtId="0" fontId="30" fillId="0" borderId="1" xfId="3" applyFont="1" applyFill="1" applyBorder="1" applyAlignment="1">
      <alignment horizontal="center" vertical="center" wrapText="1"/>
    </xf>
    <xf numFmtId="0" fontId="30" fillId="0" borderId="18" xfId="3" applyFont="1" applyFill="1" applyBorder="1" applyAlignment="1">
      <alignment horizontal="center" vertical="center" wrapText="1"/>
    </xf>
    <xf numFmtId="0" fontId="44" fillId="0" borderId="1" xfId="0" applyFont="1" applyFill="1" applyBorder="1" applyAlignment="1">
      <alignment horizontal="center" vertical="center" wrapText="1"/>
    </xf>
    <xf numFmtId="0" fontId="36" fillId="0" borderId="1" xfId="0" applyFont="1" applyFill="1" applyBorder="1" applyAlignment="1">
      <alignment horizontal="center" vertical="center" wrapText="1"/>
    </xf>
    <xf numFmtId="0" fontId="36" fillId="0" borderId="18" xfId="0" applyFont="1" applyFill="1" applyBorder="1" applyAlignment="1">
      <alignment horizontal="center" vertical="center" wrapText="1"/>
    </xf>
    <xf numFmtId="0" fontId="94" fillId="0" borderId="0" xfId="9" applyFont="1"/>
    <xf numFmtId="171" fontId="94" fillId="0" borderId="0" xfId="9" applyNumberFormat="1" applyFont="1"/>
    <xf numFmtId="1" fontId="94" fillId="0" borderId="0" xfId="9" applyNumberFormat="1" applyFont="1"/>
    <xf numFmtId="167" fontId="94" fillId="0" borderId="0" xfId="9" applyNumberFormat="1" applyFont="1"/>
    <xf numFmtId="0" fontId="34" fillId="0" borderId="0" xfId="9" applyFont="1" applyAlignment="1">
      <alignment horizontal="left" indent="2"/>
    </xf>
    <xf numFmtId="0" fontId="78" fillId="7" borderId="0" xfId="0" applyFont="1" applyFill="1" applyAlignment="1">
      <alignment vertical="center" wrapText="1"/>
    </xf>
    <xf numFmtId="0" fontId="95" fillId="0" borderId="1" xfId="0" applyFont="1" applyBorder="1" applyAlignment="1">
      <alignment horizontal="center" vertical="center" wrapText="1"/>
    </xf>
    <xf numFmtId="2" fontId="17" fillId="0" borderId="1" xfId="8" applyNumberFormat="1" applyFont="1" applyFill="1" applyBorder="1" applyAlignment="1">
      <alignment horizontal="center" vertical="center" wrapText="1"/>
    </xf>
    <xf numFmtId="0" fontId="30" fillId="0" borderId="1" xfId="3" applyFont="1" applyFill="1" applyBorder="1" applyAlignment="1">
      <alignment horizontal="center" vertical="center" wrapText="1"/>
    </xf>
    <xf numFmtId="1" fontId="15" fillId="0" borderId="1" xfId="3" applyNumberFormat="1" applyFont="1" applyBorder="1" applyAlignment="1">
      <alignment horizontal="center" vertical="center"/>
    </xf>
    <xf numFmtId="0" fontId="37" fillId="3" borderId="17" xfId="9" applyFont="1" applyFill="1" applyBorder="1" applyAlignment="1">
      <alignment horizontal="center" vertical="top" wrapText="1"/>
    </xf>
    <xf numFmtId="0" fontId="37" fillId="3" borderId="1" xfId="9" applyFont="1" applyFill="1" applyBorder="1" applyAlignment="1">
      <alignment vertical="top" wrapText="1"/>
    </xf>
    <xf numFmtId="0" fontId="96" fillId="0" borderId="0" xfId="9" applyFont="1" applyAlignment="1">
      <alignment horizontal="left"/>
    </xf>
    <xf numFmtId="0" fontId="96" fillId="0" borderId="0" xfId="9" applyFont="1" applyAlignment="1">
      <alignment horizontal="left" indent="2"/>
    </xf>
    <xf numFmtId="0" fontId="37" fillId="0" borderId="30" xfId="0" applyFont="1" applyBorder="1" applyAlignment="1">
      <alignment horizontal="left" vertical="center" wrapText="1"/>
    </xf>
    <xf numFmtId="0" fontId="49" fillId="0" borderId="1" xfId="0" applyFont="1" applyFill="1" applyBorder="1" applyAlignment="1">
      <alignment horizontal="center" vertical="center" wrapText="1"/>
    </xf>
    <xf numFmtId="0" fontId="44" fillId="0" borderId="30" xfId="0" applyFont="1" applyFill="1" applyBorder="1" applyAlignment="1">
      <alignment horizontal="center" vertical="center" wrapText="1"/>
    </xf>
    <xf numFmtId="0" fontId="44" fillId="0" borderId="1" xfId="0" applyFont="1" applyFill="1" applyBorder="1" applyAlignment="1">
      <alignment horizontal="center" vertical="center" wrapText="1" shrinkToFit="1"/>
    </xf>
    <xf numFmtId="0" fontId="44" fillId="0" borderId="18" xfId="0" applyFont="1" applyFill="1" applyBorder="1" applyAlignment="1">
      <alignment horizontal="center" vertical="center" wrapText="1" shrinkToFit="1"/>
    </xf>
    <xf numFmtId="0" fontId="98" fillId="0" borderId="1" xfId="0" applyFont="1" applyFill="1" applyBorder="1" applyAlignment="1">
      <alignment horizontal="center" vertical="center" wrapText="1"/>
    </xf>
    <xf numFmtId="0" fontId="44" fillId="0" borderId="18" xfId="0" applyFont="1" applyFill="1" applyBorder="1" applyAlignment="1">
      <alignment horizontal="center" vertical="center" wrapText="1"/>
    </xf>
    <xf numFmtId="0" fontId="98" fillId="0" borderId="30" xfId="0" applyFont="1" applyFill="1" applyBorder="1" applyAlignment="1">
      <alignment horizontal="center" vertical="center" wrapText="1" shrinkToFit="1"/>
    </xf>
    <xf numFmtId="0" fontId="98" fillId="0" borderId="1" xfId="0" applyFont="1" applyFill="1" applyBorder="1" applyAlignment="1">
      <alignment horizontal="center" vertical="center" wrapText="1" shrinkToFit="1"/>
    </xf>
    <xf numFmtId="0" fontId="30" fillId="0" borderId="1" xfId="0" applyFont="1" applyBorder="1" applyAlignment="1">
      <alignment horizontal="left" vertical="center"/>
    </xf>
    <xf numFmtId="0" fontId="37" fillId="3" borderId="1" xfId="1" applyFont="1" applyFill="1" applyBorder="1" applyAlignment="1">
      <alignment horizontal="center" vertical="center" wrapText="1"/>
    </xf>
    <xf numFmtId="0" fontId="0" fillId="0" borderId="3" xfId="0" applyBorder="1" applyAlignment="1">
      <alignment horizontal="center" vertical="center" wrapText="1"/>
    </xf>
    <xf numFmtId="0" fontId="15" fillId="0" borderId="1" xfId="3" applyNumberFormat="1" applyFont="1" applyBorder="1" applyAlignment="1">
      <alignment horizontal="center" vertical="center" wrapText="1"/>
    </xf>
    <xf numFmtId="0" fontId="15" fillId="0" borderId="2" xfId="3" applyNumberFormat="1" applyFont="1" applyBorder="1" applyAlignment="1">
      <alignment horizontal="center" vertical="center" wrapText="1"/>
    </xf>
    <xf numFmtId="0" fontId="37" fillId="0" borderId="1" xfId="0" applyFont="1" applyBorder="1" applyAlignment="1">
      <alignment horizontal="center" vertical="center" wrapText="1"/>
    </xf>
    <xf numFmtId="0" fontId="12" fillId="0" borderId="6" xfId="0" applyFont="1" applyBorder="1"/>
    <xf numFmtId="0" fontId="12" fillId="0" borderId="11" xfId="0" applyFont="1" applyBorder="1"/>
    <xf numFmtId="0" fontId="30" fillId="0" borderId="30" xfId="3" applyFont="1" applyFill="1" applyBorder="1" applyAlignment="1">
      <alignment horizontal="center" vertical="center" wrapText="1"/>
    </xf>
    <xf numFmtId="0" fontId="93" fillId="0" borderId="1" xfId="8" applyFont="1" applyFill="1" applyBorder="1" applyAlignment="1">
      <alignment horizontal="center" vertical="center" wrapText="1"/>
    </xf>
    <xf numFmtId="0" fontId="30" fillId="0" borderId="18" xfId="3" applyFont="1" applyFill="1" applyBorder="1" applyAlignment="1">
      <alignment horizontal="center" vertical="center" wrapText="1"/>
    </xf>
    <xf numFmtId="2" fontId="58" fillId="0" borderId="1" xfId="8" applyNumberFormat="1" applyFont="1" applyFill="1" applyBorder="1" applyAlignment="1">
      <alignment horizontal="center" vertical="center" wrapText="1"/>
    </xf>
    <xf numFmtId="166" fontId="17" fillId="0" borderId="1" xfId="8" applyNumberFormat="1" applyFont="1" applyFill="1" applyBorder="1" applyAlignment="1">
      <alignment horizontal="center" vertical="center" wrapText="1"/>
    </xf>
    <xf numFmtId="166" fontId="17" fillId="0" borderId="19" xfId="8" applyNumberFormat="1" applyFont="1" applyFill="1" applyBorder="1" applyAlignment="1">
      <alignment horizontal="center" vertical="center" wrapText="1"/>
    </xf>
    <xf numFmtId="2" fontId="16" fillId="2" borderId="18" xfId="3" applyNumberFormat="1" applyFont="1" applyFill="1" applyBorder="1" applyAlignment="1">
      <alignment horizontal="left" vertical="center" wrapText="1"/>
    </xf>
    <xf numFmtId="2" fontId="17" fillId="0" borderId="18" xfId="8" applyNumberFormat="1" applyFont="1" applyFill="1" applyBorder="1" applyAlignment="1">
      <alignment horizontal="center" vertical="center" wrapText="1"/>
    </xf>
    <xf numFmtId="2" fontId="58" fillId="0" borderId="18" xfId="8" applyNumberFormat="1" applyFont="1" applyFill="1" applyBorder="1" applyAlignment="1">
      <alignment horizontal="center" vertical="center" wrapText="1"/>
    </xf>
    <xf numFmtId="166" fontId="17" fillId="0" borderId="18" xfId="8" applyNumberFormat="1" applyFont="1" applyFill="1" applyBorder="1" applyAlignment="1">
      <alignment horizontal="center" vertical="center" wrapText="1"/>
    </xf>
    <xf numFmtId="166" fontId="17" fillId="0" borderId="3" xfId="8" applyNumberFormat="1" applyFont="1" applyFill="1" applyBorder="1" applyAlignment="1">
      <alignment horizontal="center" vertical="center" wrapText="1"/>
    </xf>
    <xf numFmtId="171" fontId="40" fillId="3" borderId="1" xfId="9" applyNumberFormat="1" applyFont="1" applyFill="1" applyBorder="1" applyAlignment="1">
      <alignment horizontal="center" vertical="center" wrapText="1"/>
    </xf>
    <xf numFmtId="0" fontId="15" fillId="0" borderId="1" xfId="3" applyNumberFormat="1" applyFont="1" applyBorder="1" applyAlignment="1">
      <alignment horizontal="center" vertical="center"/>
    </xf>
    <xf numFmtId="0" fontId="37" fillId="0" borderId="1" xfId="0" applyFont="1" applyBorder="1" applyAlignment="1">
      <alignment horizontal="center" vertical="top" wrapText="1"/>
    </xf>
    <xf numFmtId="16" fontId="37" fillId="0" borderId="1" xfId="0" applyNumberFormat="1" applyFont="1" applyBorder="1" applyAlignment="1">
      <alignment horizontal="center" vertical="center" wrapText="1"/>
    </xf>
    <xf numFmtId="0" fontId="30" fillId="0" borderId="18" xfId="3" applyFont="1" applyFill="1" applyBorder="1" applyAlignment="1">
      <alignment horizontal="center" vertical="center" wrapText="1"/>
    </xf>
    <xf numFmtId="0" fontId="15" fillId="0" borderId="1" xfId="3" applyNumberFormat="1" applyFont="1" applyBorder="1" applyAlignment="1">
      <alignment horizontal="center" vertical="center"/>
    </xf>
    <xf numFmtId="0" fontId="20" fillId="3" borderId="1" xfId="1" applyFont="1" applyFill="1" applyBorder="1" applyAlignment="1">
      <alignment horizontal="center" vertical="center" wrapText="1"/>
    </xf>
    <xf numFmtId="0" fontId="47" fillId="3" borderId="1" xfId="1" applyFont="1" applyFill="1" applyBorder="1" applyAlignment="1">
      <alignment horizontal="center" vertical="center" wrapText="1"/>
    </xf>
    <xf numFmtId="0" fontId="18" fillId="3" borderId="1" xfId="1" applyFont="1" applyFill="1" applyBorder="1" applyAlignment="1">
      <alignment horizontal="center" vertical="center" wrapText="1"/>
    </xf>
    <xf numFmtId="0" fontId="37" fillId="3" borderId="17" xfId="1" applyFont="1" applyFill="1" applyBorder="1" applyAlignment="1">
      <alignment horizontal="center" vertical="center" wrapText="1"/>
    </xf>
    <xf numFmtId="2" fontId="17" fillId="0" borderId="1" xfId="8" applyNumberFormat="1" applyFont="1" applyFill="1" applyBorder="1" applyAlignment="1">
      <alignment horizontal="center" vertical="center" wrapText="1"/>
    </xf>
    <xf numFmtId="14" fontId="13" fillId="0" borderId="7" xfId="0" applyNumberFormat="1" applyFont="1" applyBorder="1" applyAlignment="1">
      <alignment horizontal="center" vertical="center"/>
    </xf>
    <xf numFmtId="2" fontId="17" fillId="0" borderId="1" xfId="8" applyNumberFormat="1" applyFont="1" applyFill="1" applyBorder="1" applyAlignment="1">
      <alignment horizontal="center" vertical="center" wrapText="1"/>
    </xf>
    <xf numFmtId="0" fontId="30" fillId="0" borderId="1" xfId="3" applyFont="1" applyFill="1" applyBorder="1" applyAlignment="1">
      <alignment horizontal="center" vertical="center" wrapText="1"/>
    </xf>
    <xf numFmtId="0" fontId="37" fillId="0" borderId="1" xfId="0" applyFont="1" applyBorder="1" applyAlignment="1">
      <alignment horizontal="center" vertical="center" wrapText="1"/>
    </xf>
    <xf numFmtId="0" fontId="15" fillId="0" borderId="1" xfId="3" applyNumberFormat="1" applyFont="1" applyBorder="1" applyAlignment="1">
      <alignment horizontal="center" vertical="center"/>
    </xf>
    <xf numFmtId="2" fontId="17" fillId="0" borderId="1" xfId="8" applyNumberFormat="1" applyFont="1" applyFill="1" applyBorder="1" applyAlignment="1">
      <alignment horizontal="center" vertical="center" wrapText="1"/>
    </xf>
    <xf numFmtId="0" fontId="0" fillId="0" borderId="1" xfId="0" applyBorder="1" applyAlignment="1">
      <alignment horizontal="left" vertical="center"/>
    </xf>
    <xf numFmtId="0" fontId="30" fillId="0" borderId="18" xfId="3" applyFont="1" applyFill="1" applyBorder="1" applyAlignment="1">
      <alignment horizontal="center" vertical="center" wrapText="1"/>
    </xf>
    <xf numFmtId="0" fontId="30" fillId="0" borderId="1" xfId="3" applyFont="1" applyFill="1" applyBorder="1" applyAlignment="1">
      <alignment horizontal="center" vertical="center" wrapText="1"/>
    </xf>
    <xf numFmtId="0" fontId="15" fillId="0" borderId="1" xfId="3" applyNumberFormat="1" applyFont="1" applyBorder="1" applyAlignment="1">
      <alignment horizontal="center" vertical="center"/>
    </xf>
    <xf numFmtId="0" fontId="15" fillId="0" borderId="0" xfId="3" applyNumberFormat="1" applyFont="1" applyBorder="1" applyAlignment="1">
      <alignment horizontal="left" vertical="center"/>
    </xf>
    <xf numFmtId="0" fontId="37" fillId="0" borderId="0" xfId="0" applyFont="1" applyBorder="1" applyAlignment="1">
      <alignment vertical="top" wrapText="1"/>
    </xf>
    <xf numFmtId="0" fontId="15" fillId="0" borderId="0" xfId="3" applyNumberFormat="1" applyFont="1" applyBorder="1" applyAlignment="1">
      <alignment horizontal="center" vertical="center"/>
    </xf>
    <xf numFmtId="2" fontId="37" fillId="3" borderId="0" xfId="1" applyNumberFormat="1" applyFont="1" applyFill="1" applyBorder="1" applyAlignment="1">
      <alignment horizontal="center" vertical="center" wrapText="1"/>
    </xf>
    <xf numFmtId="0" fontId="4" fillId="0" borderId="1" xfId="0" applyFont="1" applyBorder="1" applyAlignment="1">
      <alignment horizontal="center" vertical="center"/>
    </xf>
    <xf numFmtId="0" fontId="20" fillId="3" borderId="1" xfId="1" applyFont="1" applyFill="1" applyBorder="1" applyAlignment="1">
      <alignment horizontal="center" vertical="center" wrapText="1"/>
    </xf>
    <xf numFmtId="0" fontId="37"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37" fillId="0" borderId="1" xfId="0" applyFont="1" applyBorder="1" applyAlignment="1">
      <alignment horizontal="center" vertical="center" wrapText="1"/>
    </xf>
    <xf numFmtId="0" fontId="15" fillId="0" borderId="1" xfId="3" applyNumberFormat="1" applyFont="1" applyBorder="1" applyAlignment="1">
      <alignment horizontal="center" vertical="center"/>
    </xf>
    <xf numFmtId="0" fontId="15" fillId="0" borderId="19" xfId="3" applyNumberFormat="1" applyFont="1" applyBorder="1" applyAlignment="1">
      <alignment horizontal="left" vertical="center"/>
    </xf>
    <xf numFmtId="3" fontId="15" fillId="0" borderId="1" xfId="3" applyNumberFormat="1" applyFont="1" applyBorder="1" applyAlignment="1">
      <alignment horizontal="center" vertical="center"/>
    </xf>
    <xf numFmtId="0" fontId="15" fillId="0" borderId="1" xfId="3" applyNumberFormat="1" applyFont="1" applyBorder="1" applyAlignment="1">
      <alignment horizontal="center" vertical="center"/>
    </xf>
    <xf numFmtId="0" fontId="20" fillId="3" borderId="1" xfId="1" applyFont="1" applyFill="1" applyBorder="1" applyAlignment="1">
      <alignment horizontal="center" vertical="center" wrapText="1"/>
    </xf>
    <xf numFmtId="2" fontId="16" fillId="2" borderId="1" xfId="3" applyNumberFormat="1" applyFont="1" applyFill="1" applyBorder="1" applyAlignment="1">
      <alignment horizontal="left" vertical="top" wrapText="1"/>
    </xf>
    <xf numFmtId="0" fontId="36" fillId="0" borderId="1" xfId="0" applyFont="1" applyFill="1" applyBorder="1" applyAlignment="1">
      <alignment horizontal="center" vertical="center" wrapText="1"/>
    </xf>
    <xf numFmtId="0" fontId="37" fillId="0" borderId="1" xfId="0" applyFont="1" applyBorder="1" applyAlignment="1">
      <alignment horizontal="center" vertical="center" wrapText="1"/>
    </xf>
    <xf numFmtId="0" fontId="15" fillId="0" borderId="1" xfId="3" applyNumberFormat="1" applyFont="1" applyBorder="1" applyAlignment="1">
      <alignment horizontal="center" vertical="center" wrapText="1"/>
    </xf>
    <xf numFmtId="0" fontId="15" fillId="0" borderId="1" xfId="3" applyNumberFormat="1" applyFont="1" applyBorder="1" applyAlignment="1">
      <alignment horizontal="center" vertical="center"/>
    </xf>
    <xf numFmtId="0" fontId="15" fillId="0" borderId="23" xfId="3" applyNumberFormat="1" applyFont="1" applyBorder="1" applyAlignment="1">
      <alignment horizontal="left" vertical="center" wrapText="1"/>
    </xf>
    <xf numFmtId="0" fontId="37" fillId="0" borderId="1" xfId="0" applyFont="1" applyBorder="1" applyAlignment="1">
      <alignment horizontal="center" vertical="center" wrapText="1"/>
    </xf>
    <xf numFmtId="0" fontId="15" fillId="0" borderId="1" xfId="3" applyNumberFormat="1" applyFont="1" applyBorder="1" applyAlignment="1">
      <alignment horizontal="center" vertical="center"/>
    </xf>
    <xf numFmtId="0" fontId="32" fillId="3" borderId="1" xfId="12" applyFont="1" applyFill="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2" fontId="17" fillId="0" borderId="2" xfId="8" applyNumberFormat="1" applyFont="1" applyFill="1" applyBorder="1" applyAlignment="1">
      <alignment horizontal="center" vertical="center" wrapText="1"/>
    </xf>
    <xf numFmtId="2" fontId="17" fillId="0" borderId="1" xfId="8" applyNumberFormat="1" applyFont="1" applyFill="1" applyBorder="1" applyAlignment="1">
      <alignment horizontal="center" vertical="center" wrapText="1"/>
    </xf>
    <xf numFmtId="0" fontId="0" fillId="0" borderId="2"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2" fontId="16" fillId="2" borderId="1" xfId="3" applyNumberFormat="1" applyFont="1" applyFill="1" applyBorder="1" applyAlignment="1">
      <alignment horizontal="left" vertical="center"/>
    </xf>
    <xf numFmtId="0" fontId="37" fillId="0" borderId="1" xfId="0" applyFont="1" applyFill="1" applyBorder="1" applyAlignment="1">
      <alignment vertical="center" wrapText="1"/>
    </xf>
    <xf numFmtId="2" fontId="17" fillId="0" borderId="1" xfId="8" applyNumberFormat="1" applyFont="1" applyFill="1" applyBorder="1" applyAlignment="1">
      <alignment horizontal="center" vertical="center" wrapText="1"/>
    </xf>
    <xf numFmtId="0" fontId="37" fillId="3" borderId="1" xfId="0" applyFont="1" applyFill="1" applyBorder="1" applyAlignment="1">
      <alignment vertical="center" wrapText="1"/>
    </xf>
    <xf numFmtId="0" fontId="0" fillId="0" borderId="1" xfId="0" applyBorder="1" applyAlignment="1">
      <alignment horizontal="center" vertical="center" wrapText="1"/>
    </xf>
    <xf numFmtId="2" fontId="17" fillId="0" borderId="1" xfId="8" applyNumberFormat="1" applyFont="1" applyFill="1" applyBorder="1" applyAlignment="1">
      <alignment horizontal="center" vertical="center" wrapText="1"/>
    </xf>
    <xf numFmtId="0" fontId="0" fillId="0" borderId="20" xfId="0" applyBorder="1" applyAlignment="1"/>
    <xf numFmtId="0" fontId="0" fillId="0" borderId="19" xfId="0" applyBorder="1" applyAlignment="1"/>
    <xf numFmtId="0" fontId="0" fillId="0" borderId="1" xfId="0" applyBorder="1" applyAlignment="1">
      <alignment horizontal="center" vertical="center"/>
    </xf>
    <xf numFmtId="0" fontId="32" fillId="4" borderId="20" xfId="0" applyFont="1" applyFill="1" applyBorder="1" applyAlignment="1"/>
    <xf numFmtId="0" fontId="30" fillId="0" borderId="1" xfId="3" applyFont="1" applyFill="1" applyBorder="1" applyAlignment="1">
      <alignment horizontal="center" vertical="center" wrapText="1"/>
    </xf>
    <xf numFmtId="0" fontId="15" fillId="0" borderId="1" xfId="3" applyNumberFormat="1" applyFont="1" applyBorder="1" applyAlignment="1">
      <alignment horizontal="center" vertical="center"/>
    </xf>
    <xf numFmtId="0" fontId="25" fillId="0" borderId="0" xfId="6" applyAlignment="1" applyProtection="1"/>
    <xf numFmtId="0" fontId="32" fillId="0" borderId="1" xfId="0" applyFont="1" applyBorder="1" applyAlignment="1">
      <alignment horizontal="center" vertical="center" wrapText="1"/>
    </xf>
    <xf numFmtId="166" fontId="58" fillId="0" borderId="1" xfId="8" applyNumberFormat="1" applyFont="1" applyFill="1" applyBorder="1" applyAlignment="1">
      <alignment horizontal="center" vertical="center" wrapText="1"/>
    </xf>
    <xf numFmtId="0" fontId="32" fillId="4" borderId="21" xfId="0" applyFont="1" applyFill="1" applyBorder="1" applyAlignment="1"/>
    <xf numFmtId="0" fontId="105" fillId="0" borderId="1" xfId="0" applyFont="1" applyBorder="1" applyAlignment="1">
      <alignment horizontal="left" vertical="center" wrapText="1"/>
    </xf>
    <xf numFmtId="0" fontId="0" fillId="0" borderId="1" xfId="0" applyFill="1" applyBorder="1" applyAlignment="1">
      <alignment horizontal="center" vertical="center"/>
    </xf>
    <xf numFmtId="0" fontId="105" fillId="0" borderId="1" xfId="0" applyFont="1" applyBorder="1" applyAlignment="1">
      <alignment horizontal="left" wrapText="1"/>
    </xf>
    <xf numFmtId="0" fontId="105" fillId="0" borderId="1" xfId="0" applyFont="1" applyFill="1" applyBorder="1" applyAlignment="1">
      <alignment horizontal="left" wrapText="1"/>
    </xf>
    <xf numFmtId="16" fontId="0" fillId="0" borderId="1" xfId="0" applyNumberFormat="1" applyBorder="1" applyAlignment="1">
      <alignment horizontal="center" vertical="center"/>
    </xf>
    <xf numFmtId="0" fontId="105" fillId="0" borderId="1" xfId="0" applyFont="1" applyFill="1" applyBorder="1" applyAlignment="1">
      <alignment horizontal="left" vertical="top" wrapText="1"/>
    </xf>
    <xf numFmtId="0" fontId="15" fillId="0" borderId="16" xfId="3" applyNumberFormat="1" applyFont="1" applyBorder="1" applyAlignment="1">
      <alignment horizontal="center" vertical="center"/>
    </xf>
    <xf numFmtId="0" fontId="15" fillId="0" borderId="1" xfId="3" applyNumberFormat="1" applyFont="1" applyBorder="1" applyAlignment="1">
      <alignment horizontal="center" vertical="center"/>
    </xf>
    <xf numFmtId="0" fontId="37" fillId="0" borderId="1" xfId="0" applyFont="1" applyBorder="1" applyAlignment="1">
      <alignment horizontal="center" vertical="center" wrapText="1"/>
    </xf>
    <xf numFmtId="0" fontId="40" fillId="0" borderId="1" xfId="0" applyFont="1" applyBorder="1" applyAlignment="1">
      <alignment horizontal="center" vertical="center" wrapText="1"/>
    </xf>
    <xf numFmtId="0" fontId="15" fillId="0" borderId="1" xfId="3" applyNumberFormat="1" applyFont="1" applyBorder="1" applyAlignment="1">
      <alignment horizontal="center" vertical="center"/>
    </xf>
    <xf numFmtId="0" fontId="15" fillId="3" borderId="1" xfId="3" applyNumberFormat="1" applyFont="1" applyFill="1" applyBorder="1" applyAlignment="1">
      <alignment horizontal="left" vertical="center"/>
    </xf>
    <xf numFmtId="0" fontId="0" fillId="0" borderId="3" xfId="0" applyBorder="1" applyAlignment="1">
      <alignment horizontal="center" vertical="center" wrapText="1"/>
    </xf>
    <xf numFmtId="0" fontId="0" fillId="0" borderId="4" xfId="0" applyBorder="1" applyAlignment="1">
      <alignment horizontal="center" vertical="center" wrapText="1"/>
    </xf>
    <xf numFmtId="2" fontId="17" fillId="0" borderId="2" xfId="8" applyNumberFormat="1" applyFont="1" applyFill="1" applyBorder="1" applyAlignment="1">
      <alignment horizontal="center" vertical="center" wrapText="1"/>
    </xf>
    <xf numFmtId="2" fontId="17" fillId="0" borderId="1" xfId="8" applyNumberFormat="1" applyFont="1" applyFill="1" applyBorder="1" applyAlignment="1">
      <alignment horizontal="center" vertical="center" wrapText="1"/>
    </xf>
    <xf numFmtId="2" fontId="16" fillId="2" borderId="16" xfId="3" applyNumberFormat="1" applyFont="1" applyFill="1" applyBorder="1" applyAlignment="1">
      <alignment horizontal="left" vertical="center" wrapText="1"/>
    </xf>
    <xf numFmtId="2" fontId="17" fillId="0" borderId="1" xfId="8" applyNumberFormat="1" applyFont="1" applyFill="1" applyBorder="1" applyAlignment="1">
      <alignment horizontal="center" vertical="center" wrapText="1"/>
    </xf>
    <xf numFmtId="0" fontId="30" fillId="0" borderId="1" xfId="3" applyFont="1" applyFill="1" applyBorder="1" applyAlignment="1">
      <alignment horizontal="center" vertical="center"/>
    </xf>
    <xf numFmtId="2" fontId="17" fillId="0" borderId="1" xfId="8" applyNumberFormat="1" applyFont="1" applyFill="1" applyBorder="1" applyAlignment="1">
      <alignment horizontal="center" vertical="center" wrapText="1"/>
    </xf>
    <xf numFmtId="0" fontId="30" fillId="0" borderId="17" xfId="3" applyFont="1" applyFill="1" applyBorder="1" applyAlignment="1">
      <alignment horizontal="center" vertical="center" wrapText="1"/>
    </xf>
    <xf numFmtId="0" fontId="30" fillId="0" borderId="1" xfId="3" applyFont="1" applyFill="1" applyBorder="1" applyAlignment="1">
      <alignment horizontal="center" vertical="center" wrapText="1"/>
    </xf>
    <xf numFmtId="0" fontId="0" fillId="0" borderId="1" xfId="0" applyBorder="1" applyAlignment="1">
      <alignment horizontal="center" vertical="center"/>
    </xf>
    <xf numFmtId="0" fontId="30" fillId="0" borderId="1" xfId="3" applyFont="1" applyFill="1" applyBorder="1" applyAlignment="1">
      <alignment horizontal="center" vertical="center"/>
    </xf>
    <xf numFmtId="2" fontId="17" fillId="0" borderId="1" xfId="8" applyNumberFormat="1" applyFont="1" applyFill="1" applyBorder="1" applyAlignment="1">
      <alignment horizontal="center" vertical="center" wrapText="1"/>
    </xf>
    <xf numFmtId="10" fontId="106" fillId="0" borderId="1" xfId="8" applyNumberFormat="1" applyFont="1" applyFill="1" applyBorder="1" applyAlignment="1">
      <alignment horizontal="center" vertical="center" wrapText="1"/>
    </xf>
    <xf numFmtId="1" fontId="0" fillId="0" borderId="1" xfId="0" applyNumberFormat="1" applyBorder="1" applyAlignment="1">
      <alignment horizontal="center" vertical="center"/>
    </xf>
    <xf numFmtId="0" fontId="107" fillId="0" borderId="0" xfId="0" applyFont="1"/>
    <xf numFmtId="0" fontId="15" fillId="0" borderId="23" xfId="3" applyNumberFormat="1" applyFont="1" applyFill="1" applyBorder="1" applyAlignment="1">
      <alignment horizontal="left" vertical="center"/>
    </xf>
    <xf numFmtId="0" fontId="44" fillId="0" borderId="1" xfId="0" applyFont="1" applyFill="1" applyBorder="1" applyAlignment="1">
      <alignment horizontal="center" vertical="center" wrapText="1"/>
    </xf>
    <xf numFmtId="0" fontId="45" fillId="0" borderId="1"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0" fillId="0" borderId="29" xfId="0" applyBorder="1" applyAlignment="1">
      <alignment horizontal="left" vertical="center"/>
    </xf>
    <xf numFmtId="49" fontId="21" fillId="0" borderId="30" xfId="0" applyNumberFormat="1" applyFont="1" applyFill="1" applyBorder="1" applyAlignment="1">
      <alignment horizontal="center" vertical="center" wrapText="1"/>
    </xf>
    <xf numFmtId="49" fontId="36" fillId="0" borderId="30" xfId="0" applyNumberFormat="1" applyFont="1" applyFill="1" applyBorder="1" applyAlignment="1">
      <alignment horizontal="center" vertical="center" wrapText="1"/>
    </xf>
    <xf numFmtId="0" fontId="108" fillId="0" borderId="0" xfId="0" applyFont="1"/>
    <xf numFmtId="0" fontId="13" fillId="0" borderId="13" xfId="0" applyFont="1" applyBorder="1" applyAlignment="1">
      <alignment horizontal="center" vertical="center" wrapText="1"/>
    </xf>
    <xf numFmtId="0" fontId="13" fillId="0" borderId="14" xfId="0" applyFont="1"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22" fillId="4" borderId="1" xfId="2" applyFont="1" applyFill="1" applyBorder="1" applyAlignment="1">
      <alignment horizontal="left" vertical="center"/>
    </xf>
    <xf numFmtId="0" fontId="23" fillId="4" borderId="1" xfId="0" applyFont="1" applyFill="1" applyBorder="1" applyAlignment="1">
      <alignment vertical="center"/>
    </xf>
    <xf numFmtId="0" fontId="23" fillId="4" borderId="1" xfId="0" applyFont="1" applyFill="1" applyBorder="1" applyAlignment="1"/>
    <xf numFmtId="0" fontId="37" fillId="3" borderId="1" xfId="2" applyFont="1" applyFill="1" applyBorder="1" applyAlignment="1">
      <alignment horizontal="center" vertical="center"/>
    </xf>
    <xf numFmtId="0" fontId="38" fillId="0" borderId="1" xfId="0" applyFont="1" applyBorder="1" applyAlignment="1">
      <alignment horizontal="center" vertical="center"/>
    </xf>
    <xf numFmtId="0" fontId="19" fillId="3" borderId="1" xfId="2" applyFont="1" applyFill="1" applyBorder="1" applyAlignment="1">
      <alignment horizontal="center" vertical="center" wrapText="1"/>
    </xf>
    <xf numFmtId="0" fontId="1" fillId="0" borderId="1" xfId="0" applyFont="1" applyBorder="1" applyAlignment="1">
      <alignment horizontal="center" vertical="center"/>
    </xf>
    <xf numFmtId="0" fontId="0" fillId="0" borderId="1" xfId="0" applyBorder="1" applyAlignment="1"/>
    <xf numFmtId="0" fontId="27" fillId="4" borderId="1" xfId="2" applyFont="1" applyFill="1" applyBorder="1" applyAlignment="1">
      <alignment horizontal="left" vertical="center" wrapText="1"/>
    </xf>
    <xf numFmtId="0" fontId="28" fillId="4" borderId="1" xfId="0" applyFont="1" applyFill="1" applyBorder="1" applyAlignment="1">
      <alignment horizontal="left" vertical="center" wrapText="1"/>
    </xf>
    <xf numFmtId="0" fontId="0" fillId="0" borderId="1" xfId="0" applyBorder="1" applyAlignment="1">
      <alignment horizontal="left"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0" xfId="0" applyFont="1" applyBorder="1" applyAlignment="1">
      <alignment horizontal="center" vertical="center" wrapText="1"/>
    </xf>
    <xf numFmtId="0" fontId="4" fillId="0" borderId="25" xfId="0" applyFont="1" applyBorder="1" applyAlignment="1">
      <alignment horizontal="center" vertical="center" wrapText="1"/>
    </xf>
    <xf numFmtId="0" fontId="0" fillId="0" borderId="21" xfId="0" applyBorder="1" applyAlignment="1">
      <alignment horizontal="center" vertical="center" wrapText="1"/>
    </xf>
    <xf numFmtId="0" fontId="0" fillId="0" borderId="20" xfId="0" applyBorder="1" applyAlignment="1">
      <alignment horizontal="center" vertical="center" wrapText="1"/>
    </xf>
    <xf numFmtId="0" fontId="0" fillId="0" borderId="22" xfId="0" applyBorder="1" applyAlignment="1">
      <alignment horizontal="center" vertical="center" wrapText="1"/>
    </xf>
    <xf numFmtId="0" fontId="16" fillId="0" borderId="8" xfId="2" applyFont="1" applyBorder="1" applyAlignment="1">
      <alignment horizontal="left" vertical="center" wrapText="1" shrinkToFit="1"/>
    </xf>
    <xf numFmtId="0" fontId="16" fillId="0" borderId="0" xfId="2" applyFont="1" applyBorder="1" applyAlignment="1">
      <alignment horizontal="left" vertical="center" wrapText="1" shrinkToFit="1"/>
    </xf>
    <xf numFmtId="0" fontId="4" fillId="0" borderId="17" xfId="0" applyFont="1" applyBorder="1" applyAlignment="1">
      <alignment horizontal="center" vertical="center" wrapText="1"/>
    </xf>
    <xf numFmtId="0" fontId="0" fillId="0" borderId="19" xfId="0" applyFont="1" applyBorder="1" applyAlignment="1">
      <alignment horizontal="center" vertical="center" wrapText="1"/>
    </xf>
    <xf numFmtId="0" fontId="16" fillId="0" borderId="1" xfId="0" applyFont="1" applyBorder="1" applyAlignment="1">
      <alignment horizontal="center" vertical="center"/>
    </xf>
    <xf numFmtId="0" fontId="0" fillId="0" borderId="1" xfId="0" applyBorder="1" applyAlignment="1">
      <alignment horizontal="center" vertical="center" wrapText="1"/>
    </xf>
    <xf numFmtId="0" fontId="18" fillId="3" borderId="1" xfId="2" applyFont="1" applyFill="1" applyBorder="1" applyAlignment="1">
      <alignment horizontal="center" vertical="center"/>
    </xf>
    <xf numFmtId="0" fontId="2" fillId="0" borderId="1" xfId="0" applyFont="1" applyBorder="1" applyAlignment="1">
      <alignment horizontal="center" vertical="center"/>
    </xf>
    <xf numFmtId="0" fontId="27" fillId="4" borderId="1" xfId="2" applyFont="1" applyFill="1" applyBorder="1" applyAlignment="1">
      <alignment horizontal="left" vertical="center"/>
    </xf>
    <xf numFmtId="0" fontId="28" fillId="4" borderId="1" xfId="0" applyFont="1" applyFill="1" applyBorder="1" applyAlignment="1">
      <alignment vertical="center"/>
    </xf>
    <xf numFmtId="0" fontId="28" fillId="4" borderId="1" xfId="0" applyFont="1" applyFill="1" applyBorder="1" applyAlignment="1"/>
    <xf numFmtId="0" fontId="15" fillId="0" borderId="17" xfId="0" applyFont="1" applyBorder="1" applyAlignment="1">
      <alignment horizontal="center" vertical="center" wrapText="1"/>
    </xf>
    <xf numFmtId="0" fontId="15" fillId="0" borderId="19"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16" xfId="0" applyFont="1" applyBorder="1" applyAlignment="1">
      <alignment horizontal="center" vertical="center" wrapText="1"/>
    </xf>
    <xf numFmtId="0" fontId="20" fillId="3" borderId="1" xfId="1" applyFont="1" applyFill="1" applyBorder="1" applyAlignment="1">
      <alignment horizontal="center" vertical="center" wrapText="1"/>
    </xf>
    <xf numFmtId="0" fontId="1" fillId="0" borderId="1" xfId="0" applyFont="1" applyBorder="1" applyAlignment="1"/>
    <xf numFmtId="0" fontId="47" fillId="3" borderId="1" xfId="1" applyFont="1" applyFill="1" applyBorder="1" applyAlignment="1">
      <alignment horizontal="center" vertical="center" wrapText="1"/>
    </xf>
    <xf numFmtId="0" fontId="29" fillId="0" borderId="1" xfId="0" applyFont="1" applyBorder="1" applyAlignment="1">
      <alignment horizontal="center" vertical="center" wrapText="1"/>
    </xf>
    <xf numFmtId="0" fontId="37" fillId="3" borderId="1" xfId="2" applyFont="1" applyFill="1" applyBorder="1" applyAlignment="1">
      <alignment horizontal="center" vertical="center" wrapText="1"/>
    </xf>
    <xf numFmtId="0" fontId="38"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15" fillId="0" borderId="1" xfId="0" applyFont="1" applyBorder="1" applyAlignment="1">
      <alignment horizontal="center" vertical="center" wrapText="1"/>
    </xf>
    <xf numFmtId="2" fontId="17" fillId="0" borderId="2" xfId="8" applyNumberFormat="1" applyFont="1" applyFill="1" applyBorder="1" applyAlignment="1">
      <alignment horizontal="center" vertical="center" wrapText="1"/>
    </xf>
    <xf numFmtId="2" fontId="17" fillId="0" borderId="1" xfId="8" applyNumberFormat="1" applyFont="1" applyFill="1" applyBorder="1" applyAlignment="1">
      <alignment horizontal="center" vertical="center" wrapText="1"/>
    </xf>
    <xf numFmtId="0" fontId="32" fillId="4" borderId="1" xfId="0" applyFont="1" applyFill="1" applyBorder="1" applyAlignment="1">
      <alignment horizontal="left" vertical="center"/>
    </xf>
    <xf numFmtId="0" fontId="0" fillId="0" borderId="1" xfId="0" applyBorder="1" applyAlignment="1">
      <alignment horizontal="left" vertical="center"/>
    </xf>
    <xf numFmtId="0" fontId="32" fillId="4" borderId="17" xfId="0" applyFont="1" applyFill="1" applyBorder="1" applyAlignment="1">
      <alignment horizontal="left" vertical="center"/>
    </xf>
    <xf numFmtId="0" fontId="32" fillId="4" borderId="19" xfId="0" applyFont="1" applyFill="1" applyBorder="1" applyAlignment="1">
      <alignment horizontal="left" vertical="center"/>
    </xf>
    <xf numFmtId="0" fontId="32" fillId="4" borderId="16" xfId="0" applyFont="1" applyFill="1" applyBorder="1" applyAlignment="1">
      <alignment horizontal="left" vertical="center"/>
    </xf>
    <xf numFmtId="0" fontId="53" fillId="3" borderId="17" xfId="0" applyFont="1" applyFill="1" applyBorder="1" applyAlignment="1">
      <alignment horizontal="center" vertical="center"/>
    </xf>
    <xf numFmtId="0" fontId="54" fillId="3" borderId="19" xfId="0" applyFont="1" applyFill="1" applyBorder="1" applyAlignment="1">
      <alignment horizontal="center" vertical="center"/>
    </xf>
    <xf numFmtId="0" fontId="54" fillId="3" borderId="16" xfId="0" applyFont="1" applyFill="1" applyBorder="1" applyAlignment="1">
      <alignment horizontal="center" vertical="center"/>
    </xf>
    <xf numFmtId="0" fontId="30" fillId="0"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6" xfId="0" applyBorder="1" applyAlignment="1">
      <alignment horizontal="center" vertical="center" wrapText="1"/>
    </xf>
    <xf numFmtId="0" fontId="24" fillId="0" borderId="2" xfId="3" applyFont="1" applyFill="1" applyBorder="1" applyAlignment="1">
      <alignment horizontal="center" vertical="center" wrapText="1"/>
    </xf>
    <xf numFmtId="0" fontId="0" fillId="0" borderId="3" xfId="0" applyBorder="1" applyAlignment="1">
      <alignment vertical="center"/>
    </xf>
    <xf numFmtId="0" fontId="0" fillId="0" borderId="24" xfId="0" applyBorder="1" applyAlignment="1">
      <alignment vertical="center"/>
    </xf>
    <xf numFmtId="0" fontId="0" fillId="0" borderId="0" xfId="0" applyAlignment="1">
      <alignment vertical="center"/>
    </xf>
    <xf numFmtId="0" fontId="0" fillId="0" borderId="21" xfId="0" applyBorder="1" applyAlignment="1">
      <alignment vertical="center"/>
    </xf>
    <xf numFmtId="0" fontId="0" fillId="0" borderId="20" xfId="0" applyBorder="1" applyAlignment="1">
      <alignment vertical="center"/>
    </xf>
    <xf numFmtId="0" fontId="30" fillId="0" borderId="18" xfId="3" applyFont="1" applyFill="1" applyBorder="1" applyAlignment="1">
      <alignment horizontal="center" vertical="center" wrapText="1"/>
    </xf>
    <xf numFmtId="0" fontId="0" fillId="0" borderId="30" xfId="0" applyBorder="1" applyAlignment="1">
      <alignment horizontal="center" vertical="center" wrapText="1"/>
    </xf>
    <xf numFmtId="0" fontId="51" fillId="0" borderId="3" xfId="0" applyFont="1" applyBorder="1" applyAlignment="1">
      <alignment horizontal="center" vertical="center" wrapText="1"/>
    </xf>
    <xf numFmtId="0" fontId="51" fillId="0" borderId="4" xfId="0" applyFont="1" applyBorder="1" applyAlignment="1">
      <alignment horizontal="center" vertical="center" wrapText="1"/>
    </xf>
    <xf numFmtId="0" fontId="51" fillId="0" borderId="21" xfId="0" applyFont="1" applyBorder="1" applyAlignment="1">
      <alignment horizontal="center" vertical="center" wrapText="1"/>
    </xf>
    <xf numFmtId="0" fontId="51" fillId="0" borderId="20" xfId="0" applyFont="1" applyBorder="1" applyAlignment="1">
      <alignment horizontal="center" vertical="center" wrapText="1"/>
    </xf>
    <xf numFmtId="0" fontId="51" fillId="0" borderId="22" xfId="0" applyFont="1" applyBorder="1" applyAlignment="1">
      <alignment horizontal="center" vertical="center" wrapText="1"/>
    </xf>
    <xf numFmtId="0" fontId="51" fillId="0" borderId="24" xfId="0" applyFont="1" applyBorder="1" applyAlignment="1">
      <alignment horizontal="center" vertical="center" wrapText="1"/>
    </xf>
    <xf numFmtId="0" fontId="51" fillId="0" borderId="0" xfId="0" applyFont="1" applyAlignment="1">
      <alignment horizontal="center" vertical="center" wrapText="1"/>
    </xf>
    <xf numFmtId="0" fontId="51" fillId="0" borderId="25" xfId="0" applyFont="1" applyBorder="1" applyAlignment="1">
      <alignment horizontal="center" vertical="center" wrapText="1"/>
    </xf>
    <xf numFmtId="0" fontId="0" fillId="0" borderId="24" xfId="0" applyBorder="1" applyAlignment="1">
      <alignment horizontal="center" vertical="center" wrapText="1"/>
    </xf>
    <xf numFmtId="0" fontId="0" fillId="0" borderId="0" xfId="0" applyAlignment="1">
      <alignment horizontal="center" vertical="center" wrapText="1"/>
    </xf>
    <xf numFmtId="0" fontId="0" fillId="0" borderId="25" xfId="0" applyBorder="1" applyAlignment="1">
      <alignment horizontal="center" vertical="center" wrapText="1"/>
    </xf>
    <xf numFmtId="0" fontId="40" fillId="3" borderId="1" xfId="9" applyNumberFormat="1" applyFont="1" applyFill="1" applyBorder="1" applyAlignment="1">
      <alignment horizontal="center" vertical="center" wrapText="1"/>
    </xf>
    <xf numFmtId="0" fontId="40" fillId="3" borderId="1" xfId="9" applyFont="1" applyFill="1" applyBorder="1" applyAlignment="1">
      <alignment horizontal="center" vertical="center" wrapText="1"/>
    </xf>
    <xf numFmtId="0" fontId="40" fillId="3" borderId="1" xfId="9" applyFont="1" applyFill="1" applyBorder="1" applyAlignment="1">
      <alignment horizontal="center" vertical="center" textRotation="90" wrapText="1"/>
    </xf>
    <xf numFmtId="171" fontId="40" fillId="3" borderId="1" xfId="9" applyNumberFormat="1" applyFont="1" applyFill="1" applyBorder="1" applyAlignment="1">
      <alignment horizontal="center" vertical="center" textRotation="90" wrapText="1"/>
    </xf>
    <xf numFmtId="167" fontId="40" fillId="3" borderId="1" xfId="9" applyNumberFormat="1" applyFont="1" applyFill="1" applyBorder="1" applyAlignment="1">
      <alignment horizontal="center" vertical="center" wrapText="1"/>
    </xf>
    <xf numFmtId="0" fontId="30" fillId="0" borderId="2" xfId="3" applyFont="1" applyFill="1" applyBorder="1" applyAlignment="1">
      <alignment horizontal="center" vertical="center" wrapText="1"/>
    </xf>
    <xf numFmtId="2" fontId="16" fillId="2" borderId="18" xfId="3" applyNumberFormat="1" applyFont="1" applyFill="1"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0" fillId="0" borderId="2" xfId="0" applyBorder="1" applyAlignment="1"/>
    <xf numFmtId="0" fontId="0" fillId="0" borderId="3" xfId="0" applyBorder="1" applyAlignment="1"/>
    <xf numFmtId="0" fontId="0" fillId="0" borderId="4" xfId="0" applyBorder="1" applyAlignment="1"/>
    <xf numFmtId="0" fontId="0" fillId="0" borderId="24" xfId="0" applyBorder="1" applyAlignment="1"/>
    <xf numFmtId="0" fontId="0" fillId="0" borderId="0" xfId="0" applyAlignment="1"/>
    <xf numFmtId="0" fontId="0" fillId="0" borderId="25" xfId="0" applyBorder="1" applyAlignment="1"/>
    <xf numFmtId="0" fontId="0" fillId="0" borderId="0" xfId="0" applyBorder="1" applyAlignment="1"/>
    <xf numFmtId="0" fontId="0" fillId="0" borderId="21" xfId="0" applyBorder="1" applyAlignment="1"/>
    <xf numFmtId="0" fontId="0" fillId="0" borderId="20" xfId="0" applyBorder="1" applyAlignment="1"/>
    <xf numFmtId="0" fontId="51" fillId="0" borderId="0" xfId="0" applyFont="1" applyBorder="1" applyAlignment="1">
      <alignment horizontal="center" vertical="center" wrapText="1"/>
    </xf>
    <xf numFmtId="0" fontId="32" fillId="4" borderId="17" xfId="0" applyFont="1" applyFill="1" applyBorder="1" applyAlignment="1">
      <alignment vertical="center"/>
    </xf>
    <xf numFmtId="0" fontId="32" fillId="4" borderId="19" xfId="0" applyFont="1" applyFill="1" applyBorder="1" applyAlignment="1">
      <alignment vertical="center"/>
    </xf>
    <xf numFmtId="0" fontId="0" fillId="0" borderId="19" xfId="0" applyBorder="1" applyAlignment="1">
      <alignment vertical="center"/>
    </xf>
    <xf numFmtId="0" fontId="0" fillId="0" borderId="16" xfId="0" applyBorder="1" applyAlignment="1">
      <alignment vertical="center"/>
    </xf>
    <xf numFmtId="0" fontId="0" fillId="0" borderId="2" xfId="0" applyBorder="1" applyAlignment="1">
      <alignment vertical="center"/>
    </xf>
    <xf numFmtId="0" fontId="0" fillId="0" borderId="4" xfId="0" applyBorder="1" applyAlignment="1">
      <alignment vertical="center"/>
    </xf>
    <xf numFmtId="0" fontId="0" fillId="0" borderId="25" xfId="0" applyBorder="1" applyAlignment="1">
      <alignment vertical="center"/>
    </xf>
    <xf numFmtId="0" fontId="0" fillId="0" borderId="22" xfId="0" applyBorder="1" applyAlignment="1">
      <alignment vertical="center"/>
    </xf>
    <xf numFmtId="0" fontId="30" fillId="0" borderId="4" xfId="3" applyFont="1" applyFill="1" applyBorder="1" applyAlignment="1">
      <alignment horizontal="center" vertical="center" wrapText="1"/>
    </xf>
    <xf numFmtId="0" fontId="24" fillId="0" borderId="1" xfId="3" applyFont="1" applyFill="1" applyBorder="1" applyAlignment="1">
      <alignment horizontal="center" vertical="center" wrapText="1"/>
    </xf>
    <xf numFmtId="0" fontId="51" fillId="0" borderId="1" xfId="0" applyFont="1" applyBorder="1" applyAlignment="1">
      <alignment horizontal="center" vertical="center" wrapText="1"/>
    </xf>
    <xf numFmtId="0" fontId="32" fillId="4" borderId="17" xfId="0" applyFont="1" applyFill="1" applyBorder="1" applyAlignment="1"/>
    <xf numFmtId="0" fontId="32" fillId="4" borderId="19" xfId="0" applyFont="1" applyFill="1" applyBorder="1" applyAlignment="1"/>
    <xf numFmtId="0" fontId="0" fillId="0" borderId="19" xfId="0" applyBorder="1" applyAlignment="1"/>
    <xf numFmtId="0" fontId="0" fillId="0" borderId="16" xfId="0" applyBorder="1" applyAlignment="1"/>
    <xf numFmtId="0" fontId="0" fillId="0" borderId="0" xfId="0"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4" xfId="0" applyBorder="1" applyAlignment="1">
      <alignment horizontal="center" vertical="center"/>
    </xf>
    <xf numFmtId="0" fontId="0" fillId="0" borderId="0" xfId="0" applyAlignment="1">
      <alignment horizontal="center" vertical="center"/>
    </xf>
    <xf numFmtId="0" fontId="0" fillId="0" borderId="25" xfId="0" applyBorder="1" applyAlignment="1">
      <alignment horizontal="center" vertical="center"/>
    </xf>
    <xf numFmtId="0" fontId="0" fillId="0" borderId="21" xfId="0" applyBorder="1" applyAlignment="1">
      <alignment horizontal="center" vertical="center"/>
    </xf>
    <xf numFmtId="0" fontId="0" fillId="0" borderId="20" xfId="0" applyBorder="1" applyAlignment="1">
      <alignment horizontal="center" vertical="center"/>
    </xf>
    <xf numFmtId="0" fontId="0" fillId="0" borderId="22" xfId="0" applyBorder="1" applyAlignment="1">
      <alignment horizontal="center" vertical="center"/>
    </xf>
    <xf numFmtId="0" fontId="32" fillId="4" borderId="2" xfId="0" applyFont="1" applyFill="1" applyBorder="1" applyAlignment="1"/>
    <xf numFmtId="0" fontId="32" fillId="4" borderId="3" xfId="0" applyFont="1" applyFill="1" applyBorder="1" applyAlignment="1"/>
    <xf numFmtId="0" fontId="36" fillId="0" borderId="17" xfId="0" applyFont="1" applyBorder="1" applyAlignment="1">
      <alignment horizontal="center" vertical="center" wrapText="1"/>
    </xf>
    <xf numFmtId="0" fontId="0" fillId="0" borderId="16" xfId="0" applyFont="1" applyBorder="1" applyAlignment="1">
      <alignment horizontal="center" vertical="center" wrapText="1"/>
    </xf>
    <xf numFmtId="0" fontId="16" fillId="0" borderId="1" xfId="0" applyFont="1" applyBorder="1" applyAlignment="1">
      <alignment horizontal="center" vertical="center" wrapText="1"/>
    </xf>
    <xf numFmtId="0" fontId="16" fillId="0" borderId="17" xfId="0" applyFont="1" applyBorder="1" applyAlignment="1">
      <alignment horizontal="center" vertical="center" wrapText="1"/>
    </xf>
    <xf numFmtId="0" fontId="37" fillId="0" borderId="1" xfId="0" applyFont="1" applyBorder="1" applyAlignment="1">
      <alignment horizontal="center" vertical="center" wrapText="1"/>
    </xf>
    <xf numFmtId="0" fontId="93" fillId="0" borderId="17" xfId="4" applyFont="1" applyFill="1" applyBorder="1" applyAlignment="1">
      <alignment horizontal="center" vertical="center" wrapText="1"/>
    </xf>
    <xf numFmtId="0" fontId="0" fillId="0" borderId="19" xfId="0" applyBorder="1" applyAlignment="1">
      <alignment wrapText="1"/>
    </xf>
    <xf numFmtId="0" fontId="0" fillId="0" borderId="16" xfId="0" applyBorder="1" applyAlignment="1">
      <alignment wrapText="1"/>
    </xf>
    <xf numFmtId="0" fontId="15" fillId="0" borderId="18" xfId="0" applyFont="1" applyBorder="1" applyAlignment="1">
      <alignment horizontal="center" vertical="center" wrapText="1"/>
    </xf>
    <xf numFmtId="0" fontId="15" fillId="0" borderId="29" xfId="0" applyFont="1" applyBorder="1" applyAlignment="1">
      <alignment horizontal="center" vertical="center" wrapText="1"/>
    </xf>
    <xf numFmtId="0" fontId="15" fillId="0" borderId="30" xfId="0" applyFont="1" applyBorder="1" applyAlignment="1">
      <alignment horizontal="center" vertical="center" wrapText="1"/>
    </xf>
    <xf numFmtId="0" fontId="37" fillId="4" borderId="1" xfId="2" applyFont="1" applyFill="1" applyBorder="1" applyAlignment="1">
      <alignment horizontal="left" vertical="center"/>
    </xf>
    <xf numFmtId="0" fontId="38" fillId="4" borderId="1" xfId="0" applyFont="1" applyFill="1" applyBorder="1" applyAlignment="1">
      <alignment vertical="center"/>
    </xf>
    <xf numFmtId="0" fontId="38" fillId="4" borderId="1" xfId="0" applyFont="1" applyFill="1" applyBorder="1" applyAlignment="1"/>
    <xf numFmtId="0" fontId="0" fillId="0" borderId="1" xfId="0" applyFont="1" applyBorder="1" applyAlignment="1">
      <alignment horizontal="center" vertical="center" wrapText="1"/>
    </xf>
    <xf numFmtId="0" fontId="37" fillId="0" borderId="18" xfId="0" applyFont="1" applyBorder="1" applyAlignment="1">
      <alignment horizontal="center" vertical="center" wrapText="1"/>
    </xf>
    <xf numFmtId="0" fontId="37" fillId="0" borderId="29" xfId="0" applyFont="1" applyBorder="1" applyAlignment="1">
      <alignment horizontal="center" vertical="center" wrapText="1"/>
    </xf>
    <xf numFmtId="0" fontId="0" fillId="0" borderId="29" xfId="0" applyBorder="1" applyAlignment="1">
      <alignment horizontal="center" vertical="center" wrapText="1"/>
    </xf>
    <xf numFmtId="0" fontId="28" fillId="4" borderId="18" xfId="0" applyFont="1" applyFill="1" applyBorder="1" applyAlignment="1">
      <alignment vertical="center"/>
    </xf>
    <xf numFmtId="0" fontId="28" fillId="4" borderId="18" xfId="0" applyFont="1" applyFill="1" applyBorder="1" applyAlignment="1"/>
    <xf numFmtId="0" fontId="30" fillId="0" borderId="1" xfId="3" applyFont="1" applyFill="1" applyBorder="1" applyAlignment="1">
      <alignment horizontal="center" vertical="center" wrapText="1"/>
    </xf>
    <xf numFmtId="0" fontId="0" fillId="0" borderId="18" xfId="0" applyBorder="1" applyAlignment="1">
      <alignment horizontal="center" vertical="center" wrapText="1"/>
    </xf>
    <xf numFmtId="0" fontId="40" fillId="0" borderId="17" xfId="0" applyFont="1" applyBorder="1" applyAlignment="1">
      <alignment horizontal="center" vertical="center"/>
    </xf>
    <xf numFmtId="0" fontId="44" fillId="0" borderId="19" xfId="0" applyFont="1" applyBorder="1" applyAlignment="1">
      <alignment horizontal="center" vertical="center"/>
    </xf>
    <xf numFmtId="0" fontId="44" fillId="0" borderId="16" xfId="0" applyFont="1" applyBorder="1" applyAlignment="1">
      <alignment horizontal="center" vertical="center"/>
    </xf>
    <xf numFmtId="0" fontId="40" fillId="0" borderId="1" xfId="0" applyFont="1" applyBorder="1" applyAlignment="1">
      <alignment horizontal="center" vertical="center" wrapText="1"/>
    </xf>
    <xf numFmtId="0" fontId="34" fillId="0" borderId="0" xfId="9" applyFont="1" applyAlignment="1">
      <alignment wrapText="1"/>
    </xf>
    <xf numFmtId="0" fontId="0" fillId="0" borderId="0" xfId="0" applyAlignment="1">
      <alignment wrapText="1"/>
    </xf>
    <xf numFmtId="0" fontId="37" fillId="3" borderId="17" xfId="9" applyFont="1" applyFill="1" applyBorder="1" applyAlignment="1">
      <alignment horizontal="center" vertical="center" wrapText="1"/>
    </xf>
    <xf numFmtId="0" fontId="37" fillId="3" borderId="18" xfId="9" applyFont="1" applyFill="1" applyBorder="1" applyAlignment="1">
      <alignment horizontal="center" vertical="center" wrapText="1"/>
    </xf>
    <xf numFmtId="0" fontId="37" fillId="3" borderId="29" xfId="9" applyFont="1" applyFill="1" applyBorder="1" applyAlignment="1">
      <alignment horizontal="center" vertical="center" wrapText="1"/>
    </xf>
    <xf numFmtId="0" fontId="56" fillId="0" borderId="29" xfId="0" applyFont="1" applyBorder="1" applyAlignment="1">
      <alignment horizontal="center" vertical="center" wrapText="1"/>
    </xf>
    <xf numFmtId="0" fontId="41" fillId="3" borderId="1" xfId="0" applyFont="1" applyFill="1" applyBorder="1" applyAlignment="1">
      <alignment horizontal="center" vertical="center" wrapText="1"/>
    </xf>
    <xf numFmtId="0" fontId="42" fillId="0" borderId="30" xfId="0" applyFont="1" applyBorder="1" applyAlignment="1">
      <alignment horizontal="center" vertical="center" wrapText="1"/>
    </xf>
    <xf numFmtId="0" fontId="32" fillId="4" borderId="2" xfId="0" applyFont="1" applyFill="1" applyBorder="1" applyAlignment="1">
      <alignment horizontal="center" vertical="center"/>
    </xf>
    <xf numFmtId="0" fontId="32" fillId="4" borderId="3" xfId="0" applyFont="1" applyFill="1" applyBorder="1" applyAlignment="1">
      <alignment horizontal="center" vertical="center"/>
    </xf>
    <xf numFmtId="0" fontId="32" fillId="4" borderId="24" xfId="0" applyFont="1" applyFill="1" applyBorder="1" applyAlignment="1">
      <alignment horizontal="center" vertical="center"/>
    </xf>
    <xf numFmtId="0" fontId="32" fillId="4" borderId="0" xfId="0" applyFont="1" applyFill="1" applyBorder="1" applyAlignment="1">
      <alignment horizontal="center" vertical="center"/>
    </xf>
    <xf numFmtId="0" fontId="0" fillId="0" borderId="0" xfId="0" applyBorder="1" applyAlignment="1">
      <alignment horizontal="center" vertical="center"/>
    </xf>
    <xf numFmtId="0" fontId="32" fillId="4" borderId="21" xfId="0" applyFont="1" applyFill="1" applyBorder="1" applyAlignment="1">
      <alignment horizontal="center" vertical="center"/>
    </xf>
    <xf numFmtId="0" fontId="32" fillId="4" borderId="20" xfId="0" applyFont="1" applyFill="1" applyBorder="1" applyAlignment="1">
      <alignment horizontal="center" vertical="center"/>
    </xf>
    <xf numFmtId="0" fontId="43" fillId="0" borderId="1" xfId="0" applyFont="1" applyFill="1" applyBorder="1" applyAlignment="1">
      <alignment horizontal="center" vertical="center" wrapText="1"/>
    </xf>
    <xf numFmtId="0" fontId="44" fillId="0" borderId="1" xfId="0" applyFont="1" applyFill="1" applyBorder="1" applyAlignment="1">
      <alignment horizontal="center" vertical="center" wrapText="1"/>
    </xf>
    <xf numFmtId="0" fontId="45" fillId="0" borderId="2" xfId="0" applyFont="1" applyBorder="1" applyAlignment="1">
      <alignment horizontal="center" vertical="center" wrapText="1"/>
    </xf>
    <xf numFmtId="0" fontId="45" fillId="0" borderId="3" xfId="0" applyFont="1" applyBorder="1" applyAlignment="1">
      <alignment horizontal="center" vertical="center" wrapText="1"/>
    </xf>
    <xf numFmtId="0" fontId="45" fillId="0" borderId="4" xfId="0" applyFont="1" applyBorder="1" applyAlignment="1">
      <alignment horizontal="center" vertical="center" wrapText="1"/>
    </xf>
    <xf numFmtId="0" fontId="45" fillId="0" borderId="24" xfId="0" applyFont="1" applyBorder="1" applyAlignment="1">
      <alignment horizontal="center" vertical="center" wrapText="1"/>
    </xf>
    <xf numFmtId="0" fontId="45" fillId="0" borderId="0" xfId="0" applyFont="1" applyBorder="1" applyAlignment="1">
      <alignment horizontal="center" vertical="center" wrapText="1"/>
    </xf>
    <xf numFmtId="0" fontId="45" fillId="0" borderId="25" xfId="0" applyFont="1" applyBorder="1" applyAlignment="1">
      <alignment horizontal="center" vertical="center" wrapText="1"/>
    </xf>
    <xf numFmtId="0" fontId="45" fillId="0" borderId="21" xfId="0" applyFont="1" applyBorder="1" applyAlignment="1">
      <alignment horizontal="center" vertical="center" wrapText="1"/>
    </xf>
    <xf numFmtId="0" fontId="45" fillId="0" borderId="20" xfId="0" applyFont="1" applyBorder="1" applyAlignment="1">
      <alignment horizontal="center" vertical="center" wrapText="1"/>
    </xf>
    <xf numFmtId="0" fontId="45" fillId="0" borderId="22" xfId="0" applyFont="1" applyBorder="1" applyAlignment="1">
      <alignment horizontal="center" vertical="center" wrapText="1"/>
    </xf>
    <xf numFmtId="0" fontId="45" fillId="0" borderId="17" xfId="0" applyFont="1" applyBorder="1" applyAlignment="1">
      <alignment horizontal="center" vertical="center" wrapText="1"/>
    </xf>
    <xf numFmtId="0" fontId="45" fillId="0" borderId="19" xfId="0" applyFont="1" applyBorder="1" applyAlignment="1">
      <alignment horizontal="center" vertical="center" wrapText="1"/>
    </xf>
    <xf numFmtId="0" fontId="45" fillId="0" borderId="16" xfId="0" applyFont="1" applyBorder="1" applyAlignment="1">
      <alignment horizontal="center" vertical="center" wrapText="1"/>
    </xf>
    <xf numFmtId="0" fontId="43" fillId="0" borderId="18" xfId="0" applyFont="1" applyFill="1" applyBorder="1" applyAlignment="1">
      <alignment horizontal="center" vertical="center" wrapText="1"/>
    </xf>
    <xf numFmtId="0" fontId="43" fillId="0" borderId="29" xfId="0" applyFont="1" applyFill="1" applyBorder="1" applyAlignment="1">
      <alignment horizontal="center" vertical="center" wrapText="1"/>
    </xf>
    <xf numFmtId="0" fontId="98" fillId="0" borderId="18" xfId="0" applyFont="1" applyFill="1" applyBorder="1" applyAlignment="1">
      <alignment horizontal="center" vertical="center" wrapText="1"/>
    </xf>
    <xf numFmtId="0" fontId="98" fillId="0" borderId="30" xfId="0" applyFont="1" applyFill="1" applyBorder="1" applyAlignment="1">
      <alignment horizontal="center" vertical="center" wrapText="1"/>
    </xf>
    <xf numFmtId="0" fontId="45" fillId="0" borderId="1" xfId="0" applyFont="1" applyFill="1" applyBorder="1" applyAlignment="1">
      <alignment horizontal="center" vertical="center" wrapText="1"/>
    </xf>
    <xf numFmtId="0" fontId="98" fillId="0" borderId="18" xfId="0" applyFont="1" applyFill="1" applyBorder="1" applyAlignment="1">
      <alignment horizontal="center" vertical="center" wrapText="1" shrinkToFit="1"/>
    </xf>
    <xf numFmtId="0" fontId="98" fillId="0" borderId="29" xfId="0" applyFont="1" applyFill="1" applyBorder="1" applyAlignment="1">
      <alignment horizontal="center" vertical="center" wrapText="1" shrinkToFit="1"/>
    </xf>
    <xf numFmtId="0" fontId="98" fillId="0" borderId="30" xfId="0" applyFont="1" applyFill="1" applyBorder="1" applyAlignment="1">
      <alignment horizontal="center" vertical="center" wrapText="1" shrinkToFit="1"/>
    </xf>
    <xf numFmtId="0" fontId="45" fillId="0" borderId="1" xfId="0" applyFont="1" applyBorder="1" applyAlignment="1">
      <alignment horizontal="center" vertical="center" wrapText="1"/>
    </xf>
    <xf numFmtId="0" fontId="36" fillId="0" borderId="1" xfId="0" applyFont="1" applyFill="1" applyBorder="1" applyAlignment="1">
      <alignment horizontal="center" vertical="center" wrapText="1"/>
    </xf>
    <xf numFmtId="0" fontId="36" fillId="0" borderId="18" xfId="0" applyFont="1" applyFill="1" applyBorder="1" applyAlignment="1">
      <alignment horizontal="center" vertical="center" wrapText="1"/>
    </xf>
    <xf numFmtId="0" fontId="45" fillId="0" borderId="18" xfId="0" applyFont="1" applyFill="1" applyBorder="1" applyAlignment="1">
      <alignment horizontal="center" vertical="center" wrapText="1"/>
    </xf>
    <xf numFmtId="0" fontId="0" fillId="0" borderId="29" xfId="0" applyBorder="1" applyAlignment="1">
      <alignment wrapText="1"/>
    </xf>
    <xf numFmtId="0" fontId="0" fillId="0" borderId="30" xfId="0" applyBorder="1" applyAlignment="1">
      <alignment wrapText="1"/>
    </xf>
    <xf numFmtId="0" fontId="44" fillId="0" borderId="18" xfId="0" applyFont="1" applyFill="1" applyBorder="1" applyAlignment="1">
      <alignment horizontal="center" vertical="center" wrapText="1"/>
    </xf>
    <xf numFmtId="0" fontId="44" fillId="0" borderId="29" xfId="0" applyFont="1" applyFill="1" applyBorder="1" applyAlignment="1">
      <alignment horizontal="center" vertical="center" wrapText="1"/>
    </xf>
    <xf numFmtId="0" fontId="44" fillId="0" borderId="30" xfId="0" applyFont="1" applyFill="1" applyBorder="1" applyAlignment="1">
      <alignment horizontal="center" vertical="center" wrapText="1"/>
    </xf>
    <xf numFmtId="0" fontId="44" fillId="0" borderId="4" xfId="0" applyFont="1" applyFill="1" applyBorder="1" applyAlignment="1">
      <alignment horizontal="center" vertical="center" wrapText="1"/>
    </xf>
    <xf numFmtId="0" fontId="44" fillId="0" borderId="25" xfId="0" applyFont="1" applyFill="1" applyBorder="1" applyAlignment="1">
      <alignment horizontal="center" vertical="center" wrapText="1"/>
    </xf>
    <xf numFmtId="0" fontId="32" fillId="3" borderId="19" xfId="0" applyFont="1" applyFill="1" applyBorder="1" applyAlignment="1">
      <alignment horizontal="left" vertical="center"/>
    </xf>
    <xf numFmtId="0" fontId="0" fillId="3" borderId="19" xfId="0" applyFill="1" applyBorder="1" applyAlignment="1">
      <alignment horizontal="left" vertical="center"/>
    </xf>
    <xf numFmtId="0" fontId="0" fillId="3" borderId="16" xfId="0" applyFill="1" applyBorder="1" applyAlignment="1">
      <alignment horizontal="left" vertical="center"/>
    </xf>
    <xf numFmtId="0" fontId="0" fillId="0" borderId="17" xfId="0" applyBorder="1" applyAlignment="1">
      <alignment horizontal="left" vertical="center"/>
    </xf>
    <xf numFmtId="0" fontId="0" fillId="0" borderId="19" xfId="0" applyBorder="1" applyAlignment="1">
      <alignment horizontal="left" vertical="center"/>
    </xf>
    <xf numFmtId="0" fontId="0" fillId="0" borderId="16" xfId="0" applyBorder="1" applyAlignment="1">
      <alignment horizontal="left" vertical="center"/>
    </xf>
    <xf numFmtId="1" fontId="15" fillId="3" borderId="32" xfId="0" applyNumberFormat="1" applyFont="1" applyFill="1" applyBorder="1" applyAlignment="1">
      <alignment horizontal="center" vertical="center" wrapText="1"/>
    </xf>
    <xf numFmtId="0" fontId="36" fillId="0" borderId="30" xfId="0" applyFont="1" applyBorder="1" applyAlignment="1">
      <alignment horizontal="center" vertical="center" wrapText="1"/>
    </xf>
    <xf numFmtId="0" fontId="37" fillId="3" borderId="18" xfId="12" applyFont="1" applyFill="1" applyBorder="1" applyAlignment="1">
      <alignment horizontal="center" vertical="center" wrapText="1"/>
    </xf>
    <xf numFmtId="0" fontId="37" fillId="3" borderId="30" xfId="12" applyFont="1" applyFill="1" applyBorder="1" applyAlignment="1">
      <alignment horizontal="center" vertical="center" wrapText="1"/>
    </xf>
    <xf numFmtId="0" fontId="32" fillId="3" borderId="18" xfId="12" applyFont="1" applyFill="1" applyBorder="1" applyAlignment="1">
      <alignment vertical="center" wrapText="1"/>
    </xf>
    <xf numFmtId="0" fontId="32" fillId="3" borderId="30" xfId="12" applyFont="1" applyFill="1" applyBorder="1" applyAlignment="1">
      <alignment vertical="center" wrapText="1"/>
    </xf>
    <xf numFmtId="0" fontId="12" fillId="3" borderId="17" xfId="0" applyFont="1" applyFill="1" applyBorder="1" applyAlignment="1">
      <alignment horizontal="center" vertical="center"/>
    </xf>
    <xf numFmtId="0" fontId="10" fillId="3" borderId="19" xfId="0" applyFont="1" applyFill="1" applyBorder="1" applyAlignment="1">
      <alignment horizontal="center" vertical="center"/>
    </xf>
    <xf numFmtId="0" fontId="10" fillId="3" borderId="16" xfId="0" applyFont="1" applyFill="1" applyBorder="1" applyAlignment="1">
      <alignment horizontal="center" vertical="center"/>
    </xf>
    <xf numFmtId="0" fontId="40" fillId="0" borderId="18" xfId="0" applyFont="1" applyBorder="1" applyAlignment="1">
      <alignment wrapText="1"/>
    </xf>
    <xf numFmtId="0" fontId="40" fillId="0" borderId="18" xfId="0" applyFont="1" applyBorder="1" applyAlignment="1">
      <alignment horizontal="center" vertical="center" wrapText="1"/>
    </xf>
    <xf numFmtId="0" fontId="37" fillId="3" borderId="1" xfId="12" applyFont="1" applyFill="1" applyBorder="1" applyAlignment="1">
      <alignment horizontal="center" vertical="center" wrapText="1"/>
    </xf>
    <xf numFmtId="0" fontId="40" fillId="3" borderId="1" xfId="12" applyFont="1" applyFill="1" applyBorder="1" applyAlignment="1">
      <alignment horizontal="left" vertical="center" wrapText="1"/>
    </xf>
    <xf numFmtId="0" fontId="32" fillId="4" borderId="17" xfId="0" applyFont="1" applyFill="1" applyBorder="1" applyAlignment="1">
      <alignment horizontal="left" vertical="center" wrapText="1"/>
    </xf>
    <xf numFmtId="0" fontId="0" fillId="0" borderId="19" xfId="0" applyBorder="1" applyAlignment="1">
      <alignment horizontal="left" vertical="center" wrapText="1"/>
    </xf>
    <xf numFmtId="0" fontId="63" fillId="0" borderId="1" xfId="15" applyFont="1" applyFill="1" applyBorder="1" applyAlignment="1">
      <alignment horizontal="left" vertical="center" wrapText="1"/>
    </xf>
    <xf numFmtId="0" fontId="0" fillId="0" borderId="1" xfId="0" applyBorder="1" applyAlignment="1">
      <alignment wrapText="1"/>
    </xf>
    <xf numFmtId="0" fontId="0" fillId="0" borderId="14" xfId="0" applyBorder="1" applyAlignment="1"/>
    <xf numFmtId="0" fontId="0" fillId="0" borderId="15" xfId="0" applyBorder="1" applyAlignment="1"/>
    <xf numFmtId="0" fontId="53" fillId="3" borderId="20" xfId="0" applyFont="1" applyFill="1" applyBorder="1" applyAlignment="1">
      <alignment horizontal="center" vertical="center"/>
    </xf>
    <xf numFmtId="0" fontId="0" fillId="0" borderId="22" xfId="0" applyBorder="1" applyAlignment="1"/>
    <xf numFmtId="0" fontId="0" fillId="0" borderId="30" xfId="0" applyBorder="1" applyAlignment="1">
      <alignment horizontal="left" vertical="center"/>
    </xf>
    <xf numFmtId="0" fontId="15" fillId="0" borderId="2" xfId="3" applyNumberFormat="1" applyFont="1" applyBorder="1" applyAlignment="1">
      <alignment horizontal="center" vertical="center" wrapText="1"/>
    </xf>
    <xf numFmtId="0" fontId="0" fillId="0" borderId="3" xfId="0" applyBorder="1" applyAlignment="1">
      <alignment wrapText="1"/>
    </xf>
    <xf numFmtId="0" fontId="0" fillId="0" borderId="4" xfId="0" applyBorder="1" applyAlignment="1">
      <alignment wrapText="1"/>
    </xf>
    <xf numFmtId="0" fontId="13" fillId="0" borderId="5" xfId="0" applyFont="1" applyBorder="1" applyAlignment="1">
      <alignment horizontal="center" vertical="center" wrapText="1"/>
    </xf>
    <xf numFmtId="0" fontId="0" fillId="0" borderId="6" xfId="0" applyBorder="1" applyAlignment="1"/>
    <xf numFmtId="0" fontId="0" fillId="0" borderId="7" xfId="0" applyBorder="1" applyAlignment="1"/>
    <xf numFmtId="0" fontId="53" fillId="3" borderId="21" xfId="0" applyFont="1" applyFill="1" applyBorder="1" applyAlignment="1">
      <alignment horizontal="center" vertical="center"/>
    </xf>
    <xf numFmtId="0" fontId="15" fillId="0" borderId="1" xfId="3" applyNumberFormat="1" applyFont="1" applyBorder="1" applyAlignment="1">
      <alignment horizontal="center" vertical="center" wrapText="1"/>
    </xf>
    <xf numFmtId="0" fontId="16" fillId="0" borderId="1" xfId="3" applyNumberFormat="1" applyFont="1" applyBorder="1" applyAlignment="1">
      <alignment horizontal="center" vertical="center" wrapText="1"/>
    </xf>
    <xf numFmtId="0" fontId="2" fillId="0" borderId="1" xfId="0" applyFont="1" applyBorder="1" applyAlignment="1">
      <alignment wrapText="1"/>
    </xf>
    <xf numFmtId="0" fontId="0" fillId="0" borderId="1" xfId="0" applyBorder="1" applyAlignment="1">
      <alignment horizontal="center" vertical="center"/>
    </xf>
    <xf numFmtId="0" fontId="32" fillId="4" borderId="1" xfId="0" applyFont="1" applyFill="1" applyBorder="1" applyAlignment="1"/>
    <xf numFmtId="0" fontId="13" fillId="0" borderId="10" xfId="0" applyFont="1" applyBorder="1" applyAlignment="1">
      <alignment horizontal="center" vertical="center" wrapText="1"/>
    </xf>
    <xf numFmtId="0" fontId="0" fillId="0" borderId="11" xfId="0" applyBorder="1" applyAlignment="1"/>
    <xf numFmtId="0" fontId="0" fillId="0" borderId="12" xfId="0" applyBorder="1" applyAlignment="1"/>
    <xf numFmtId="0" fontId="27" fillId="4" borderId="20" xfId="2" applyFont="1" applyFill="1" applyBorder="1" applyAlignment="1">
      <alignment horizontal="left" vertical="center"/>
    </xf>
    <xf numFmtId="0" fontId="15" fillId="0" borderId="17" xfId="3" applyNumberFormat="1" applyFont="1" applyBorder="1" applyAlignment="1">
      <alignment horizontal="center" vertical="center" wrapText="1"/>
    </xf>
    <xf numFmtId="0" fontId="15" fillId="0" borderId="1" xfId="3" applyFont="1" applyFill="1" applyBorder="1" applyAlignment="1">
      <alignment horizontal="center" vertical="center" wrapText="1"/>
    </xf>
    <xf numFmtId="0" fontId="15" fillId="0" borderId="1" xfId="3" applyNumberFormat="1" applyFont="1" applyBorder="1" applyAlignment="1">
      <alignment horizontal="center" vertical="center"/>
    </xf>
    <xf numFmtId="0" fontId="32" fillId="4" borderId="17" xfId="0" applyFont="1" applyFill="1" applyBorder="1" applyAlignment="1">
      <alignment horizontal="center" vertical="center" wrapText="1"/>
    </xf>
    <xf numFmtId="0" fontId="15" fillId="0" borderId="2" xfId="3" applyFont="1" applyFill="1" applyBorder="1" applyAlignment="1">
      <alignment horizontal="center" vertical="center" wrapText="1"/>
    </xf>
    <xf numFmtId="0" fontId="29" fillId="0" borderId="3" xfId="0" applyFont="1" applyBorder="1" applyAlignment="1">
      <alignment horizontal="center" vertical="center" wrapText="1"/>
    </xf>
    <xf numFmtId="0" fontId="29" fillId="0" borderId="4" xfId="0" applyFont="1" applyBorder="1" applyAlignment="1">
      <alignment horizontal="center" vertical="center" wrapText="1"/>
    </xf>
    <xf numFmtId="0" fontId="32" fillId="4" borderId="20" xfId="0" applyFont="1" applyFill="1" applyBorder="1" applyAlignment="1"/>
    <xf numFmtId="0" fontId="78" fillId="7" borderId="0" xfId="0" applyFont="1" applyFill="1" applyAlignment="1">
      <alignment vertical="center" wrapText="1"/>
    </xf>
    <xf numFmtId="0" fontId="27" fillId="4" borderId="26" xfId="2" applyFont="1" applyFill="1" applyBorder="1" applyAlignment="1">
      <alignment horizontal="left" vertical="center"/>
    </xf>
    <xf numFmtId="0" fontId="28" fillId="4" borderId="27" xfId="0" applyFont="1" applyFill="1" applyBorder="1" applyAlignment="1">
      <alignment vertical="center"/>
    </xf>
    <xf numFmtId="0" fontId="0" fillId="0" borderId="27" xfId="0" applyBorder="1" applyAlignment="1"/>
    <xf numFmtId="0" fontId="0" fillId="0" borderId="28" xfId="0" applyBorder="1" applyAlignment="1"/>
    <xf numFmtId="0" fontId="36" fillId="0" borderId="1" xfId="0" applyFont="1" applyBorder="1" applyAlignment="1">
      <alignment horizontal="center" vertical="center" wrapText="1"/>
    </xf>
    <xf numFmtId="0" fontId="35" fillId="7" borderId="0" xfId="0" applyFont="1" applyFill="1" applyAlignment="1">
      <alignment vertical="center" wrapText="1"/>
    </xf>
    <xf numFmtId="0" fontId="0" fillId="0" borderId="1" xfId="0" applyFill="1" applyBorder="1" applyAlignment="1">
      <alignment horizontal="center" vertical="center" wrapText="1"/>
    </xf>
    <xf numFmtId="0" fontId="104" fillId="0" borderId="1" xfId="0" applyFont="1" applyBorder="1" applyAlignment="1">
      <alignment horizontal="center" vertical="center" wrapText="1"/>
    </xf>
    <xf numFmtId="0" fontId="57" fillId="0" borderId="1" xfId="0" applyFont="1" applyBorder="1" applyAlignment="1">
      <alignment horizontal="center" vertical="center" wrapText="1"/>
    </xf>
    <xf numFmtId="0" fontId="30" fillId="0" borderId="1" xfId="3" applyFont="1" applyFill="1" applyBorder="1" applyAlignment="1">
      <alignment horizontal="left" vertical="center" wrapText="1"/>
    </xf>
    <xf numFmtId="0" fontId="0" fillId="0" borderId="1" xfId="0" applyBorder="1" applyAlignment="1">
      <alignment horizontal="center" wrapText="1"/>
    </xf>
    <xf numFmtId="0" fontId="30" fillId="0" borderId="1" xfId="3" applyFont="1" applyFill="1" applyBorder="1" applyAlignment="1">
      <alignment horizontal="center" vertical="center"/>
    </xf>
  </cellXfs>
  <cellStyles count="20">
    <cellStyle name="Normal_New Price list  common_2012" xfId="15"/>
    <cellStyle name="Normal_New Price list  common_2012 2 2" xfId="17"/>
    <cellStyle name="Гиперссылка" xfId="6" builtinId="8"/>
    <cellStyle name="Денежный 4" xfId="19"/>
    <cellStyle name="Обычный" xfId="0" builtinId="0"/>
    <cellStyle name="Обычный 13" xfId="2"/>
    <cellStyle name="Обычный 13 2" xfId="3"/>
    <cellStyle name="Обычный 13 3" xfId="7"/>
    <cellStyle name="Обычный 2 4" xfId="1"/>
    <cellStyle name="Обычный 2 4 3" xfId="8"/>
    <cellStyle name="Обычный 2 7" xfId="18"/>
    <cellStyle name="Обычный 3 3" xfId="4"/>
    <cellStyle name="Обычный 4" xfId="11"/>
    <cellStyle name="Обычный 8" xfId="10"/>
    <cellStyle name="Обычный_06-05-01 ПРАЙС-ЛИСТ АКСИ" xfId="9"/>
    <cellStyle name="Обычный_прайс ОСНОВИТ общий 23.05.07" xfId="12"/>
    <cellStyle name="Обычный_Проект цен ОСНОВИТ от 12.05.08" xfId="13"/>
    <cellStyle name="Финансовый" xfId="14" builtinId="3"/>
    <cellStyle name="Финансовый 2 2" xfId="16"/>
    <cellStyle name="Финансовый 3"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emf"/></Relationships>
</file>

<file path=xl/drawings/_rels/drawing1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3.emf"/></Relationships>
</file>

<file path=xl/drawings/_rels/drawing1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4.emf"/></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5.emf"/></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295275</xdr:colOff>
      <xdr:row>0</xdr:row>
      <xdr:rowOff>114300</xdr:rowOff>
    </xdr:from>
    <xdr:to>
      <xdr:col>5</xdr:col>
      <xdr:colOff>421001</xdr:colOff>
      <xdr:row>6</xdr:row>
      <xdr:rowOff>152400</xdr:rowOff>
    </xdr:to>
    <xdr:pic>
      <xdr:nvPicPr>
        <xdr:cNvPr id="3" name="Рисунок 2" descr="logo.png"/>
        <xdr:cNvPicPr>
          <a:picLocks noChangeAspect="1"/>
        </xdr:cNvPicPr>
      </xdr:nvPicPr>
      <xdr:blipFill>
        <a:blip xmlns:r="http://schemas.openxmlformats.org/officeDocument/2006/relationships" r:embed="rId1" cstate="print"/>
        <a:stretch>
          <a:fillRect/>
        </a:stretch>
      </xdr:blipFill>
      <xdr:spPr>
        <a:xfrm>
          <a:off x="295275" y="114300"/>
          <a:ext cx="3973826" cy="141922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295275</xdr:colOff>
      <xdr:row>0</xdr:row>
      <xdr:rowOff>114300</xdr:rowOff>
    </xdr:from>
    <xdr:to>
      <xdr:col>5</xdr:col>
      <xdr:colOff>421001</xdr:colOff>
      <xdr:row>6</xdr:row>
      <xdr:rowOff>152400</xdr:rowOff>
    </xdr:to>
    <xdr:pic>
      <xdr:nvPicPr>
        <xdr:cNvPr id="3" name="Рисунок 2" descr="logo.png"/>
        <xdr:cNvPicPr>
          <a:picLocks noChangeAspect="1"/>
        </xdr:cNvPicPr>
      </xdr:nvPicPr>
      <xdr:blipFill>
        <a:blip xmlns:r="http://schemas.openxmlformats.org/officeDocument/2006/relationships" r:embed="rId1" cstate="print"/>
        <a:stretch>
          <a:fillRect/>
        </a:stretch>
      </xdr:blipFill>
      <xdr:spPr>
        <a:xfrm>
          <a:off x="295275" y="114300"/>
          <a:ext cx="4850126" cy="1419225"/>
        </a:xfrm>
        <a:prstGeom prst="rect">
          <a:avLst/>
        </a:prstGeom>
      </xdr:spPr>
    </xdr:pic>
    <xdr:clientData/>
  </xdr:twoCellAnchor>
  <xdr:twoCellAnchor editAs="oneCell">
    <xdr:from>
      <xdr:col>0</xdr:col>
      <xdr:colOff>295275</xdr:colOff>
      <xdr:row>0</xdr:row>
      <xdr:rowOff>114300</xdr:rowOff>
    </xdr:from>
    <xdr:to>
      <xdr:col>5</xdr:col>
      <xdr:colOff>421001</xdr:colOff>
      <xdr:row>6</xdr:row>
      <xdr:rowOff>152400</xdr:rowOff>
    </xdr:to>
    <xdr:pic>
      <xdr:nvPicPr>
        <xdr:cNvPr id="4" name="Рисунок 3" descr="logo.png"/>
        <xdr:cNvPicPr>
          <a:picLocks noChangeAspect="1"/>
        </xdr:cNvPicPr>
      </xdr:nvPicPr>
      <xdr:blipFill>
        <a:blip xmlns:r="http://schemas.openxmlformats.org/officeDocument/2006/relationships" r:embed="rId1" cstate="print"/>
        <a:stretch>
          <a:fillRect/>
        </a:stretch>
      </xdr:blipFill>
      <xdr:spPr>
        <a:xfrm>
          <a:off x="295275" y="114300"/>
          <a:ext cx="4850126" cy="141922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295275</xdr:colOff>
      <xdr:row>0</xdr:row>
      <xdr:rowOff>114300</xdr:rowOff>
    </xdr:from>
    <xdr:to>
      <xdr:col>5</xdr:col>
      <xdr:colOff>421001</xdr:colOff>
      <xdr:row>6</xdr:row>
      <xdr:rowOff>152400</xdr:rowOff>
    </xdr:to>
    <xdr:pic>
      <xdr:nvPicPr>
        <xdr:cNvPr id="3" name="Рисунок 2" descr="logo.png"/>
        <xdr:cNvPicPr>
          <a:picLocks noChangeAspect="1"/>
        </xdr:cNvPicPr>
      </xdr:nvPicPr>
      <xdr:blipFill>
        <a:blip xmlns:r="http://schemas.openxmlformats.org/officeDocument/2006/relationships" r:embed="rId1" cstate="print"/>
        <a:stretch>
          <a:fillRect/>
        </a:stretch>
      </xdr:blipFill>
      <xdr:spPr>
        <a:xfrm>
          <a:off x="295275" y="114300"/>
          <a:ext cx="4850126" cy="1419225"/>
        </a:xfrm>
        <a:prstGeom prst="rect">
          <a:avLst/>
        </a:prstGeom>
      </xdr:spPr>
    </xdr:pic>
    <xdr:clientData/>
  </xdr:twoCellAnchor>
  <xdr:twoCellAnchor editAs="oneCell">
    <xdr:from>
      <xdr:col>0</xdr:col>
      <xdr:colOff>295275</xdr:colOff>
      <xdr:row>0</xdr:row>
      <xdr:rowOff>114300</xdr:rowOff>
    </xdr:from>
    <xdr:to>
      <xdr:col>5</xdr:col>
      <xdr:colOff>421001</xdr:colOff>
      <xdr:row>6</xdr:row>
      <xdr:rowOff>152400</xdr:rowOff>
    </xdr:to>
    <xdr:pic>
      <xdr:nvPicPr>
        <xdr:cNvPr id="4" name="Рисунок 3" descr="logo.png"/>
        <xdr:cNvPicPr>
          <a:picLocks noChangeAspect="1"/>
        </xdr:cNvPicPr>
      </xdr:nvPicPr>
      <xdr:blipFill>
        <a:blip xmlns:r="http://schemas.openxmlformats.org/officeDocument/2006/relationships" r:embed="rId1" cstate="print"/>
        <a:stretch>
          <a:fillRect/>
        </a:stretch>
      </xdr:blipFill>
      <xdr:spPr>
        <a:xfrm>
          <a:off x="295275" y="114300"/>
          <a:ext cx="4850126" cy="141922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295275</xdr:colOff>
      <xdr:row>0</xdr:row>
      <xdr:rowOff>114300</xdr:rowOff>
    </xdr:from>
    <xdr:to>
      <xdr:col>5</xdr:col>
      <xdr:colOff>421001</xdr:colOff>
      <xdr:row>6</xdr:row>
      <xdr:rowOff>152400</xdr:rowOff>
    </xdr:to>
    <xdr:pic>
      <xdr:nvPicPr>
        <xdr:cNvPr id="3" name="Рисунок 2" descr="logo.png"/>
        <xdr:cNvPicPr>
          <a:picLocks noChangeAspect="1"/>
        </xdr:cNvPicPr>
      </xdr:nvPicPr>
      <xdr:blipFill>
        <a:blip xmlns:r="http://schemas.openxmlformats.org/officeDocument/2006/relationships" r:embed="rId1" cstate="print"/>
        <a:stretch>
          <a:fillRect/>
        </a:stretch>
      </xdr:blipFill>
      <xdr:spPr>
        <a:xfrm>
          <a:off x="295275" y="114300"/>
          <a:ext cx="4850126" cy="1419225"/>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295275</xdr:colOff>
      <xdr:row>0</xdr:row>
      <xdr:rowOff>114300</xdr:rowOff>
    </xdr:from>
    <xdr:to>
      <xdr:col>5</xdr:col>
      <xdr:colOff>421001</xdr:colOff>
      <xdr:row>6</xdr:row>
      <xdr:rowOff>152400</xdr:rowOff>
    </xdr:to>
    <xdr:pic>
      <xdr:nvPicPr>
        <xdr:cNvPr id="3" name="Рисунок 2" descr="logo.png"/>
        <xdr:cNvPicPr>
          <a:picLocks noChangeAspect="1"/>
        </xdr:cNvPicPr>
      </xdr:nvPicPr>
      <xdr:blipFill>
        <a:blip xmlns:r="http://schemas.openxmlformats.org/officeDocument/2006/relationships" r:embed="rId1" cstate="print"/>
        <a:stretch>
          <a:fillRect/>
        </a:stretch>
      </xdr:blipFill>
      <xdr:spPr>
        <a:xfrm>
          <a:off x="295275" y="114300"/>
          <a:ext cx="4850126" cy="1419225"/>
        </a:xfrm>
        <a:prstGeom prst="rect">
          <a:avLst/>
        </a:prstGeom>
      </xdr:spPr>
    </xdr:pic>
    <xdr:clientData/>
  </xdr:twoCellAnchor>
  <xdr:twoCellAnchor editAs="oneCell">
    <xdr:from>
      <xdr:col>0</xdr:col>
      <xdr:colOff>295275</xdr:colOff>
      <xdr:row>0</xdr:row>
      <xdr:rowOff>114300</xdr:rowOff>
    </xdr:from>
    <xdr:to>
      <xdr:col>5</xdr:col>
      <xdr:colOff>421001</xdr:colOff>
      <xdr:row>6</xdr:row>
      <xdr:rowOff>152400</xdr:rowOff>
    </xdr:to>
    <xdr:pic>
      <xdr:nvPicPr>
        <xdr:cNvPr id="4" name="Рисунок 3" descr="logo.png"/>
        <xdr:cNvPicPr>
          <a:picLocks noChangeAspect="1"/>
        </xdr:cNvPicPr>
      </xdr:nvPicPr>
      <xdr:blipFill>
        <a:blip xmlns:r="http://schemas.openxmlformats.org/officeDocument/2006/relationships" r:embed="rId1" cstate="print"/>
        <a:stretch>
          <a:fillRect/>
        </a:stretch>
      </xdr:blipFill>
      <xdr:spPr>
        <a:xfrm>
          <a:off x="295275" y="114300"/>
          <a:ext cx="4850126" cy="1419225"/>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140</xdr:row>
      <xdr:rowOff>9524</xdr:rowOff>
    </xdr:from>
    <xdr:to>
      <xdr:col>11</xdr:col>
      <xdr:colOff>722595</xdr:colOff>
      <xdr:row>161</xdr:row>
      <xdr:rowOff>143995</xdr:rowOff>
    </xdr:to>
    <xdr:pic>
      <xdr:nvPicPr>
        <xdr:cNvPr id="4" name="Рисунок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0" y="94897574"/>
          <a:ext cx="11190570" cy="4134971"/>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1</xdr:col>
      <xdr:colOff>295275</xdr:colOff>
      <xdr:row>0</xdr:row>
      <xdr:rowOff>114300</xdr:rowOff>
    </xdr:from>
    <xdr:to>
      <xdr:col>6</xdr:col>
      <xdr:colOff>421001</xdr:colOff>
      <xdr:row>6</xdr:row>
      <xdr:rowOff>152400</xdr:rowOff>
    </xdr:to>
    <xdr:pic>
      <xdr:nvPicPr>
        <xdr:cNvPr id="5" name="Рисунок 4" descr="logo.png"/>
        <xdr:cNvPicPr>
          <a:picLocks noChangeAspect="1"/>
        </xdr:cNvPicPr>
      </xdr:nvPicPr>
      <xdr:blipFill>
        <a:blip xmlns:r="http://schemas.openxmlformats.org/officeDocument/2006/relationships" r:embed="rId2" cstate="print"/>
        <a:stretch>
          <a:fillRect/>
        </a:stretch>
      </xdr:blipFill>
      <xdr:spPr>
        <a:xfrm>
          <a:off x="295275" y="114300"/>
          <a:ext cx="4850126" cy="1419225"/>
        </a:xfrm>
        <a:prstGeom prst="rect">
          <a:avLst/>
        </a:prstGeom>
      </xdr:spPr>
    </xdr:pic>
    <xdr:clientData/>
  </xdr:twoCellAnchor>
  <xdr:twoCellAnchor editAs="oneCell">
    <xdr:from>
      <xdr:col>1</xdr:col>
      <xdr:colOff>295275</xdr:colOff>
      <xdr:row>0</xdr:row>
      <xdr:rowOff>114300</xdr:rowOff>
    </xdr:from>
    <xdr:to>
      <xdr:col>6</xdr:col>
      <xdr:colOff>421001</xdr:colOff>
      <xdr:row>6</xdr:row>
      <xdr:rowOff>152400</xdr:rowOff>
    </xdr:to>
    <xdr:pic>
      <xdr:nvPicPr>
        <xdr:cNvPr id="6" name="Рисунок 5" descr="logo.png"/>
        <xdr:cNvPicPr>
          <a:picLocks noChangeAspect="1"/>
        </xdr:cNvPicPr>
      </xdr:nvPicPr>
      <xdr:blipFill>
        <a:blip xmlns:r="http://schemas.openxmlformats.org/officeDocument/2006/relationships" r:embed="rId2" cstate="print"/>
        <a:stretch>
          <a:fillRect/>
        </a:stretch>
      </xdr:blipFill>
      <xdr:spPr>
        <a:xfrm>
          <a:off x="295275" y="114300"/>
          <a:ext cx="4850126" cy="1419225"/>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19050</xdr:colOff>
      <xdr:row>32</xdr:row>
      <xdr:rowOff>161925</xdr:rowOff>
    </xdr:from>
    <xdr:to>
      <xdr:col>8</xdr:col>
      <xdr:colOff>552450</xdr:colOff>
      <xdr:row>53</xdr:row>
      <xdr:rowOff>85725</xdr:rowOff>
    </xdr:to>
    <xdr:pic>
      <xdr:nvPicPr>
        <xdr:cNvPr id="4" name="Рисунок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19050" y="12582525"/>
          <a:ext cx="9601200" cy="392430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1</xdr:col>
      <xdr:colOff>295275</xdr:colOff>
      <xdr:row>0</xdr:row>
      <xdr:rowOff>114300</xdr:rowOff>
    </xdr:from>
    <xdr:to>
      <xdr:col>6</xdr:col>
      <xdr:colOff>421001</xdr:colOff>
      <xdr:row>6</xdr:row>
      <xdr:rowOff>152400</xdr:rowOff>
    </xdr:to>
    <xdr:pic>
      <xdr:nvPicPr>
        <xdr:cNvPr id="5" name="Рисунок 4" descr="logo.png"/>
        <xdr:cNvPicPr>
          <a:picLocks noChangeAspect="1"/>
        </xdr:cNvPicPr>
      </xdr:nvPicPr>
      <xdr:blipFill>
        <a:blip xmlns:r="http://schemas.openxmlformats.org/officeDocument/2006/relationships" r:embed="rId2" cstate="print"/>
        <a:stretch>
          <a:fillRect/>
        </a:stretch>
      </xdr:blipFill>
      <xdr:spPr>
        <a:xfrm>
          <a:off x="295275" y="114300"/>
          <a:ext cx="4850126" cy="1419225"/>
        </a:xfrm>
        <a:prstGeom prst="rect">
          <a:avLst/>
        </a:prstGeom>
      </xdr:spPr>
    </xdr:pic>
    <xdr:clientData/>
  </xdr:twoCellAnchor>
  <xdr:twoCellAnchor editAs="oneCell">
    <xdr:from>
      <xdr:col>1</xdr:col>
      <xdr:colOff>295275</xdr:colOff>
      <xdr:row>0</xdr:row>
      <xdr:rowOff>114300</xdr:rowOff>
    </xdr:from>
    <xdr:to>
      <xdr:col>6</xdr:col>
      <xdr:colOff>421001</xdr:colOff>
      <xdr:row>6</xdr:row>
      <xdr:rowOff>152400</xdr:rowOff>
    </xdr:to>
    <xdr:pic>
      <xdr:nvPicPr>
        <xdr:cNvPr id="6" name="Рисунок 5" descr="logo.png"/>
        <xdr:cNvPicPr>
          <a:picLocks noChangeAspect="1"/>
        </xdr:cNvPicPr>
      </xdr:nvPicPr>
      <xdr:blipFill>
        <a:blip xmlns:r="http://schemas.openxmlformats.org/officeDocument/2006/relationships" r:embed="rId2" cstate="print"/>
        <a:stretch>
          <a:fillRect/>
        </a:stretch>
      </xdr:blipFill>
      <xdr:spPr>
        <a:xfrm>
          <a:off x="295275" y="114300"/>
          <a:ext cx="4850126" cy="1419225"/>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1</xdr:colOff>
      <xdr:row>20</xdr:row>
      <xdr:rowOff>59041</xdr:rowOff>
    </xdr:from>
    <xdr:to>
      <xdr:col>11</xdr:col>
      <xdr:colOff>723901</xdr:colOff>
      <xdr:row>40</xdr:row>
      <xdr:rowOff>114299</xdr:rowOff>
    </xdr:to>
    <xdr:pic>
      <xdr:nvPicPr>
        <xdr:cNvPr id="4" name="Рисунок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1" y="6536041"/>
          <a:ext cx="9353550" cy="3865258"/>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1</xdr:col>
      <xdr:colOff>295275</xdr:colOff>
      <xdr:row>0</xdr:row>
      <xdr:rowOff>114300</xdr:rowOff>
    </xdr:from>
    <xdr:to>
      <xdr:col>6</xdr:col>
      <xdr:colOff>421001</xdr:colOff>
      <xdr:row>6</xdr:row>
      <xdr:rowOff>152400</xdr:rowOff>
    </xdr:to>
    <xdr:pic>
      <xdr:nvPicPr>
        <xdr:cNvPr id="5" name="Рисунок 4" descr="logo.png"/>
        <xdr:cNvPicPr>
          <a:picLocks noChangeAspect="1"/>
        </xdr:cNvPicPr>
      </xdr:nvPicPr>
      <xdr:blipFill>
        <a:blip xmlns:r="http://schemas.openxmlformats.org/officeDocument/2006/relationships" r:embed="rId2" cstate="print"/>
        <a:stretch>
          <a:fillRect/>
        </a:stretch>
      </xdr:blipFill>
      <xdr:spPr>
        <a:xfrm>
          <a:off x="295275" y="114300"/>
          <a:ext cx="4850126" cy="1419225"/>
        </a:xfrm>
        <a:prstGeom prst="rect">
          <a:avLst/>
        </a:prstGeom>
      </xdr:spPr>
    </xdr:pic>
    <xdr:clientData/>
  </xdr:twoCellAnchor>
  <xdr:twoCellAnchor editAs="oneCell">
    <xdr:from>
      <xdr:col>1</xdr:col>
      <xdr:colOff>295275</xdr:colOff>
      <xdr:row>0</xdr:row>
      <xdr:rowOff>114300</xdr:rowOff>
    </xdr:from>
    <xdr:to>
      <xdr:col>6</xdr:col>
      <xdr:colOff>421001</xdr:colOff>
      <xdr:row>6</xdr:row>
      <xdr:rowOff>152400</xdr:rowOff>
    </xdr:to>
    <xdr:pic>
      <xdr:nvPicPr>
        <xdr:cNvPr id="6" name="Рисунок 5" descr="logo.png"/>
        <xdr:cNvPicPr>
          <a:picLocks noChangeAspect="1"/>
        </xdr:cNvPicPr>
      </xdr:nvPicPr>
      <xdr:blipFill>
        <a:blip xmlns:r="http://schemas.openxmlformats.org/officeDocument/2006/relationships" r:embed="rId2" cstate="print"/>
        <a:stretch>
          <a:fillRect/>
        </a:stretch>
      </xdr:blipFill>
      <xdr:spPr>
        <a:xfrm>
          <a:off x="295275" y="114300"/>
          <a:ext cx="4850126" cy="1419225"/>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295275</xdr:colOff>
      <xdr:row>0</xdr:row>
      <xdr:rowOff>114300</xdr:rowOff>
    </xdr:from>
    <xdr:to>
      <xdr:col>5</xdr:col>
      <xdr:colOff>421001</xdr:colOff>
      <xdr:row>6</xdr:row>
      <xdr:rowOff>152400</xdr:rowOff>
    </xdr:to>
    <xdr:pic>
      <xdr:nvPicPr>
        <xdr:cNvPr id="3" name="Рисунок 2" descr="logo.png"/>
        <xdr:cNvPicPr>
          <a:picLocks noChangeAspect="1"/>
        </xdr:cNvPicPr>
      </xdr:nvPicPr>
      <xdr:blipFill>
        <a:blip xmlns:r="http://schemas.openxmlformats.org/officeDocument/2006/relationships" r:embed="rId1" cstate="print"/>
        <a:stretch>
          <a:fillRect/>
        </a:stretch>
      </xdr:blipFill>
      <xdr:spPr>
        <a:xfrm>
          <a:off x="295275" y="114300"/>
          <a:ext cx="4850126" cy="1419225"/>
        </a:xfrm>
        <a:prstGeom prst="rect">
          <a:avLst/>
        </a:prstGeom>
      </xdr:spPr>
    </xdr:pic>
    <xdr:clientData/>
  </xdr:twoCellAnchor>
  <xdr:twoCellAnchor editAs="oneCell">
    <xdr:from>
      <xdr:col>0</xdr:col>
      <xdr:colOff>295275</xdr:colOff>
      <xdr:row>0</xdr:row>
      <xdr:rowOff>114300</xdr:rowOff>
    </xdr:from>
    <xdr:to>
      <xdr:col>5</xdr:col>
      <xdr:colOff>421001</xdr:colOff>
      <xdr:row>6</xdr:row>
      <xdr:rowOff>152400</xdr:rowOff>
    </xdr:to>
    <xdr:pic>
      <xdr:nvPicPr>
        <xdr:cNvPr id="4" name="Рисунок 3" descr="logo.png"/>
        <xdr:cNvPicPr>
          <a:picLocks noChangeAspect="1"/>
        </xdr:cNvPicPr>
      </xdr:nvPicPr>
      <xdr:blipFill>
        <a:blip xmlns:r="http://schemas.openxmlformats.org/officeDocument/2006/relationships" r:embed="rId1" cstate="print"/>
        <a:stretch>
          <a:fillRect/>
        </a:stretch>
      </xdr:blipFill>
      <xdr:spPr>
        <a:xfrm>
          <a:off x="295275" y="114300"/>
          <a:ext cx="4850126" cy="1419225"/>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295275</xdr:colOff>
      <xdr:row>0</xdr:row>
      <xdr:rowOff>114300</xdr:rowOff>
    </xdr:from>
    <xdr:to>
      <xdr:col>5</xdr:col>
      <xdr:colOff>421001</xdr:colOff>
      <xdr:row>6</xdr:row>
      <xdr:rowOff>152400</xdr:rowOff>
    </xdr:to>
    <xdr:pic>
      <xdr:nvPicPr>
        <xdr:cNvPr id="3" name="Рисунок 2" descr="logo.png"/>
        <xdr:cNvPicPr>
          <a:picLocks noChangeAspect="1"/>
        </xdr:cNvPicPr>
      </xdr:nvPicPr>
      <xdr:blipFill>
        <a:blip xmlns:r="http://schemas.openxmlformats.org/officeDocument/2006/relationships" r:embed="rId1" cstate="print"/>
        <a:stretch>
          <a:fillRect/>
        </a:stretch>
      </xdr:blipFill>
      <xdr:spPr>
        <a:xfrm>
          <a:off x="295275" y="114300"/>
          <a:ext cx="6126476" cy="1419225"/>
        </a:xfrm>
        <a:prstGeom prst="rect">
          <a:avLst/>
        </a:prstGeom>
      </xdr:spPr>
    </xdr:pic>
    <xdr:clientData/>
  </xdr:twoCellAnchor>
  <xdr:twoCellAnchor editAs="oneCell">
    <xdr:from>
      <xdr:col>0</xdr:col>
      <xdr:colOff>295275</xdr:colOff>
      <xdr:row>0</xdr:row>
      <xdr:rowOff>114300</xdr:rowOff>
    </xdr:from>
    <xdr:to>
      <xdr:col>5</xdr:col>
      <xdr:colOff>421001</xdr:colOff>
      <xdr:row>6</xdr:row>
      <xdr:rowOff>152400</xdr:rowOff>
    </xdr:to>
    <xdr:pic>
      <xdr:nvPicPr>
        <xdr:cNvPr id="4" name="Рисунок 3" descr="logo.png"/>
        <xdr:cNvPicPr>
          <a:picLocks noChangeAspect="1"/>
        </xdr:cNvPicPr>
      </xdr:nvPicPr>
      <xdr:blipFill>
        <a:blip xmlns:r="http://schemas.openxmlformats.org/officeDocument/2006/relationships" r:embed="rId1" cstate="print"/>
        <a:stretch>
          <a:fillRect/>
        </a:stretch>
      </xdr:blipFill>
      <xdr:spPr>
        <a:xfrm>
          <a:off x="295275" y="114300"/>
          <a:ext cx="6126476" cy="1419225"/>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295275</xdr:colOff>
      <xdr:row>0</xdr:row>
      <xdr:rowOff>114300</xdr:rowOff>
    </xdr:from>
    <xdr:to>
      <xdr:col>5</xdr:col>
      <xdr:colOff>421001</xdr:colOff>
      <xdr:row>6</xdr:row>
      <xdr:rowOff>152400</xdr:rowOff>
    </xdr:to>
    <xdr:pic>
      <xdr:nvPicPr>
        <xdr:cNvPr id="3" name="Рисунок 2" descr="logo.png"/>
        <xdr:cNvPicPr>
          <a:picLocks noChangeAspect="1"/>
        </xdr:cNvPicPr>
      </xdr:nvPicPr>
      <xdr:blipFill>
        <a:blip xmlns:r="http://schemas.openxmlformats.org/officeDocument/2006/relationships" r:embed="rId1" cstate="print"/>
        <a:stretch>
          <a:fillRect/>
        </a:stretch>
      </xdr:blipFill>
      <xdr:spPr>
        <a:xfrm>
          <a:off x="295275" y="114300"/>
          <a:ext cx="6126476" cy="1419225"/>
        </a:xfrm>
        <a:prstGeom prst="rect">
          <a:avLst/>
        </a:prstGeom>
      </xdr:spPr>
    </xdr:pic>
    <xdr:clientData/>
  </xdr:twoCellAnchor>
  <xdr:twoCellAnchor editAs="oneCell">
    <xdr:from>
      <xdr:col>0</xdr:col>
      <xdr:colOff>295275</xdr:colOff>
      <xdr:row>0</xdr:row>
      <xdr:rowOff>114300</xdr:rowOff>
    </xdr:from>
    <xdr:to>
      <xdr:col>5</xdr:col>
      <xdr:colOff>421001</xdr:colOff>
      <xdr:row>6</xdr:row>
      <xdr:rowOff>152400</xdr:rowOff>
    </xdr:to>
    <xdr:pic>
      <xdr:nvPicPr>
        <xdr:cNvPr id="4" name="Рисунок 3" descr="logo.png"/>
        <xdr:cNvPicPr>
          <a:picLocks noChangeAspect="1"/>
        </xdr:cNvPicPr>
      </xdr:nvPicPr>
      <xdr:blipFill>
        <a:blip xmlns:r="http://schemas.openxmlformats.org/officeDocument/2006/relationships" r:embed="rId1" cstate="print"/>
        <a:stretch>
          <a:fillRect/>
        </a:stretch>
      </xdr:blipFill>
      <xdr:spPr>
        <a:xfrm>
          <a:off x="295275" y="114300"/>
          <a:ext cx="6126476" cy="14192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295275</xdr:colOff>
      <xdr:row>0</xdr:row>
      <xdr:rowOff>114300</xdr:rowOff>
    </xdr:from>
    <xdr:to>
      <xdr:col>5</xdr:col>
      <xdr:colOff>421001</xdr:colOff>
      <xdr:row>6</xdr:row>
      <xdr:rowOff>152400</xdr:rowOff>
    </xdr:to>
    <xdr:pic>
      <xdr:nvPicPr>
        <xdr:cNvPr id="3" name="Рисунок 2" descr="logo.png"/>
        <xdr:cNvPicPr>
          <a:picLocks noChangeAspect="1"/>
        </xdr:cNvPicPr>
      </xdr:nvPicPr>
      <xdr:blipFill>
        <a:blip xmlns:r="http://schemas.openxmlformats.org/officeDocument/2006/relationships" r:embed="rId1" cstate="print"/>
        <a:stretch>
          <a:fillRect/>
        </a:stretch>
      </xdr:blipFill>
      <xdr:spPr>
        <a:xfrm>
          <a:off x="295275" y="114300"/>
          <a:ext cx="4059551" cy="1419225"/>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295275</xdr:colOff>
      <xdr:row>0</xdr:row>
      <xdr:rowOff>114300</xdr:rowOff>
    </xdr:from>
    <xdr:to>
      <xdr:col>5</xdr:col>
      <xdr:colOff>421001</xdr:colOff>
      <xdr:row>6</xdr:row>
      <xdr:rowOff>152400</xdr:rowOff>
    </xdr:to>
    <xdr:pic>
      <xdr:nvPicPr>
        <xdr:cNvPr id="3" name="Рисунок 2" descr="logo.png"/>
        <xdr:cNvPicPr>
          <a:picLocks noChangeAspect="1"/>
        </xdr:cNvPicPr>
      </xdr:nvPicPr>
      <xdr:blipFill>
        <a:blip xmlns:r="http://schemas.openxmlformats.org/officeDocument/2006/relationships" r:embed="rId1" cstate="print"/>
        <a:stretch>
          <a:fillRect/>
        </a:stretch>
      </xdr:blipFill>
      <xdr:spPr>
        <a:xfrm>
          <a:off x="295275" y="114300"/>
          <a:ext cx="6126476" cy="1419225"/>
        </a:xfrm>
        <a:prstGeom prst="rect">
          <a:avLst/>
        </a:prstGeom>
      </xdr:spPr>
    </xdr:pic>
    <xdr:clientData/>
  </xdr:twoCellAnchor>
  <xdr:twoCellAnchor editAs="oneCell">
    <xdr:from>
      <xdr:col>0</xdr:col>
      <xdr:colOff>295275</xdr:colOff>
      <xdr:row>0</xdr:row>
      <xdr:rowOff>114300</xdr:rowOff>
    </xdr:from>
    <xdr:to>
      <xdr:col>5</xdr:col>
      <xdr:colOff>421001</xdr:colOff>
      <xdr:row>6</xdr:row>
      <xdr:rowOff>152400</xdr:rowOff>
    </xdr:to>
    <xdr:pic>
      <xdr:nvPicPr>
        <xdr:cNvPr id="4" name="Рисунок 3" descr="logo.png"/>
        <xdr:cNvPicPr>
          <a:picLocks noChangeAspect="1"/>
        </xdr:cNvPicPr>
      </xdr:nvPicPr>
      <xdr:blipFill>
        <a:blip xmlns:r="http://schemas.openxmlformats.org/officeDocument/2006/relationships" r:embed="rId1" cstate="print"/>
        <a:stretch>
          <a:fillRect/>
        </a:stretch>
      </xdr:blipFill>
      <xdr:spPr>
        <a:xfrm>
          <a:off x="295275" y="114300"/>
          <a:ext cx="6126476" cy="1419225"/>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295275</xdr:colOff>
      <xdr:row>0</xdr:row>
      <xdr:rowOff>114300</xdr:rowOff>
    </xdr:from>
    <xdr:to>
      <xdr:col>6</xdr:col>
      <xdr:colOff>1901</xdr:colOff>
      <xdr:row>6</xdr:row>
      <xdr:rowOff>152400</xdr:rowOff>
    </xdr:to>
    <xdr:pic>
      <xdr:nvPicPr>
        <xdr:cNvPr id="3" name="Рисунок 2" descr="logo.png"/>
        <xdr:cNvPicPr>
          <a:picLocks noChangeAspect="1"/>
        </xdr:cNvPicPr>
      </xdr:nvPicPr>
      <xdr:blipFill>
        <a:blip xmlns:r="http://schemas.openxmlformats.org/officeDocument/2006/relationships" r:embed="rId1" cstate="print"/>
        <a:stretch>
          <a:fillRect/>
        </a:stretch>
      </xdr:blipFill>
      <xdr:spPr>
        <a:xfrm>
          <a:off x="295275" y="114300"/>
          <a:ext cx="6126476" cy="1419225"/>
        </a:xfrm>
        <a:prstGeom prst="rect">
          <a:avLst/>
        </a:prstGeom>
      </xdr:spPr>
    </xdr:pic>
    <xdr:clientData/>
  </xdr:twoCellAnchor>
  <xdr:twoCellAnchor editAs="oneCell">
    <xdr:from>
      <xdr:col>0</xdr:col>
      <xdr:colOff>295275</xdr:colOff>
      <xdr:row>0</xdr:row>
      <xdr:rowOff>114300</xdr:rowOff>
    </xdr:from>
    <xdr:to>
      <xdr:col>6</xdr:col>
      <xdr:colOff>1901</xdr:colOff>
      <xdr:row>6</xdr:row>
      <xdr:rowOff>152400</xdr:rowOff>
    </xdr:to>
    <xdr:pic>
      <xdr:nvPicPr>
        <xdr:cNvPr id="4" name="Рисунок 3" descr="logo.png"/>
        <xdr:cNvPicPr>
          <a:picLocks noChangeAspect="1"/>
        </xdr:cNvPicPr>
      </xdr:nvPicPr>
      <xdr:blipFill>
        <a:blip xmlns:r="http://schemas.openxmlformats.org/officeDocument/2006/relationships" r:embed="rId1" cstate="print"/>
        <a:stretch>
          <a:fillRect/>
        </a:stretch>
      </xdr:blipFill>
      <xdr:spPr>
        <a:xfrm>
          <a:off x="295275" y="114300"/>
          <a:ext cx="6126476" cy="1419225"/>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1</xdr:colOff>
      <xdr:row>38</xdr:row>
      <xdr:rowOff>135803</xdr:rowOff>
    </xdr:from>
    <xdr:to>
      <xdr:col>11</xdr:col>
      <xdr:colOff>9525</xdr:colOff>
      <xdr:row>63</xdr:row>
      <xdr:rowOff>180974</xdr:rowOff>
    </xdr:to>
    <xdr:pic>
      <xdr:nvPicPr>
        <xdr:cNvPr id="3" name="Рисунок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1" y="9203603"/>
          <a:ext cx="11287124" cy="4807671"/>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0</xdr:col>
      <xdr:colOff>295275</xdr:colOff>
      <xdr:row>0</xdr:row>
      <xdr:rowOff>114300</xdr:rowOff>
    </xdr:from>
    <xdr:to>
      <xdr:col>6</xdr:col>
      <xdr:colOff>1901</xdr:colOff>
      <xdr:row>6</xdr:row>
      <xdr:rowOff>152400</xdr:rowOff>
    </xdr:to>
    <xdr:pic>
      <xdr:nvPicPr>
        <xdr:cNvPr id="4" name="Рисунок 3" descr="logo.png"/>
        <xdr:cNvPicPr>
          <a:picLocks noChangeAspect="1"/>
        </xdr:cNvPicPr>
      </xdr:nvPicPr>
      <xdr:blipFill>
        <a:blip xmlns:r="http://schemas.openxmlformats.org/officeDocument/2006/relationships" r:embed="rId2" cstate="print"/>
        <a:stretch>
          <a:fillRect/>
        </a:stretch>
      </xdr:blipFill>
      <xdr:spPr>
        <a:xfrm>
          <a:off x="295275" y="114300"/>
          <a:ext cx="6126476" cy="1419225"/>
        </a:xfrm>
        <a:prstGeom prst="rect">
          <a:avLst/>
        </a:prstGeom>
      </xdr:spPr>
    </xdr:pic>
    <xdr:clientData/>
  </xdr:twoCellAnchor>
  <xdr:twoCellAnchor editAs="oneCell">
    <xdr:from>
      <xdr:col>0</xdr:col>
      <xdr:colOff>295275</xdr:colOff>
      <xdr:row>0</xdr:row>
      <xdr:rowOff>114300</xdr:rowOff>
    </xdr:from>
    <xdr:to>
      <xdr:col>6</xdr:col>
      <xdr:colOff>1901</xdr:colOff>
      <xdr:row>6</xdr:row>
      <xdr:rowOff>152400</xdr:rowOff>
    </xdr:to>
    <xdr:pic>
      <xdr:nvPicPr>
        <xdr:cNvPr id="5" name="Рисунок 4" descr="logo.png"/>
        <xdr:cNvPicPr>
          <a:picLocks noChangeAspect="1"/>
        </xdr:cNvPicPr>
      </xdr:nvPicPr>
      <xdr:blipFill>
        <a:blip xmlns:r="http://schemas.openxmlformats.org/officeDocument/2006/relationships" r:embed="rId2" cstate="print"/>
        <a:stretch>
          <a:fillRect/>
        </a:stretch>
      </xdr:blipFill>
      <xdr:spPr>
        <a:xfrm>
          <a:off x="295275" y="114300"/>
          <a:ext cx="6126476" cy="1419225"/>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295275</xdr:colOff>
      <xdr:row>0</xdr:row>
      <xdr:rowOff>114300</xdr:rowOff>
    </xdr:from>
    <xdr:to>
      <xdr:col>5</xdr:col>
      <xdr:colOff>421001</xdr:colOff>
      <xdr:row>6</xdr:row>
      <xdr:rowOff>152400</xdr:rowOff>
    </xdr:to>
    <xdr:pic>
      <xdr:nvPicPr>
        <xdr:cNvPr id="3" name="Рисунок 2" descr="logo.png"/>
        <xdr:cNvPicPr>
          <a:picLocks noChangeAspect="1"/>
        </xdr:cNvPicPr>
      </xdr:nvPicPr>
      <xdr:blipFill>
        <a:blip xmlns:r="http://schemas.openxmlformats.org/officeDocument/2006/relationships" r:embed="rId1" cstate="print"/>
        <a:stretch>
          <a:fillRect/>
        </a:stretch>
      </xdr:blipFill>
      <xdr:spPr>
        <a:xfrm>
          <a:off x="295275" y="114300"/>
          <a:ext cx="6126476" cy="1419225"/>
        </a:xfrm>
        <a:prstGeom prst="rect">
          <a:avLst/>
        </a:prstGeom>
      </xdr:spPr>
    </xdr:pic>
    <xdr:clientData/>
  </xdr:twoCellAnchor>
  <xdr:twoCellAnchor editAs="oneCell">
    <xdr:from>
      <xdr:col>0</xdr:col>
      <xdr:colOff>295275</xdr:colOff>
      <xdr:row>0</xdr:row>
      <xdr:rowOff>114300</xdr:rowOff>
    </xdr:from>
    <xdr:to>
      <xdr:col>5</xdr:col>
      <xdr:colOff>421001</xdr:colOff>
      <xdr:row>6</xdr:row>
      <xdr:rowOff>152400</xdr:rowOff>
    </xdr:to>
    <xdr:pic>
      <xdr:nvPicPr>
        <xdr:cNvPr id="4" name="Рисунок 3" descr="logo.png"/>
        <xdr:cNvPicPr>
          <a:picLocks noChangeAspect="1"/>
        </xdr:cNvPicPr>
      </xdr:nvPicPr>
      <xdr:blipFill>
        <a:blip xmlns:r="http://schemas.openxmlformats.org/officeDocument/2006/relationships" r:embed="rId1" cstate="print"/>
        <a:stretch>
          <a:fillRect/>
        </a:stretch>
      </xdr:blipFill>
      <xdr:spPr>
        <a:xfrm>
          <a:off x="295275" y="114300"/>
          <a:ext cx="6126476" cy="1419225"/>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295275</xdr:colOff>
      <xdr:row>0</xdr:row>
      <xdr:rowOff>114300</xdr:rowOff>
    </xdr:from>
    <xdr:to>
      <xdr:col>5</xdr:col>
      <xdr:colOff>421001</xdr:colOff>
      <xdr:row>6</xdr:row>
      <xdr:rowOff>152400</xdr:rowOff>
    </xdr:to>
    <xdr:pic>
      <xdr:nvPicPr>
        <xdr:cNvPr id="3" name="Рисунок 2" descr="logo.png"/>
        <xdr:cNvPicPr>
          <a:picLocks noChangeAspect="1"/>
        </xdr:cNvPicPr>
      </xdr:nvPicPr>
      <xdr:blipFill>
        <a:blip xmlns:r="http://schemas.openxmlformats.org/officeDocument/2006/relationships" r:embed="rId1" cstate="print"/>
        <a:stretch>
          <a:fillRect/>
        </a:stretch>
      </xdr:blipFill>
      <xdr:spPr>
        <a:xfrm>
          <a:off x="295275" y="114300"/>
          <a:ext cx="6126476" cy="1419225"/>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295275</xdr:colOff>
      <xdr:row>0</xdr:row>
      <xdr:rowOff>114300</xdr:rowOff>
    </xdr:from>
    <xdr:to>
      <xdr:col>5</xdr:col>
      <xdr:colOff>421001</xdr:colOff>
      <xdr:row>6</xdr:row>
      <xdr:rowOff>152400</xdr:rowOff>
    </xdr:to>
    <xdr:pic>
      <xdr:nvPicPr>
        <xdr:cNvPr id="3" name="Рисунок 2" descr="logo.png"/>
        <xdr:cNvPicPr>
          <a:picLocks noChangeAspect="1"/>
        </xdr:cNvPicPr>
      </xdr:nvPicPr>
      <xdr:blipFill>
        <a:blip xmlns:r="http://schemas.openxmlformats.org/officeDocument/2006/relationships" r:embed="rId1" cstate="print"/>
        <a:stretch>
          <a:fillRect/>
        </a:stretch>
      </xdr:blipFill>
      <xdr:spPr>
        <a:xfrm>
          <a:off x="295275" y="114300"/>
          <a:ext cx="6126476" cy="1419225"/>
        </a:xfrm>
        <a:prstGeom prst="rect">
          <a:avLst/>
        </a:prstGeom>
      </xdr:spPr>
    </xdr:pic>
    <xdr:clientData/>
  </xdr:twoCellAnchor>
  <xdr:twoCellAnchor editAs="oneCell">
    <xdr:from>
      <xdr:col>0</xdr:col>
      <xdr:colOff>295275</xdr:colOff>
      <xdr:row>0</xdr:row>
      <xdr:rowOff>114300</xdr:rowOff>
    </xdr:from>
    <xdr:to>
      <xdr:col>5</xdr:col>
      <xdr:colOff>421001</xdr:colOff>
      <xdr:row>6</xdr:row>
      <xdr:rowOff>152400</xdr:rowOff>
    </xdr:to>
    <xdr:pic>
      <xdr:nvPicPr>
        <xdr:cNvPr id="4" name="Рисунок 3" descr="logo.png"/>
        <xdr:cNvPicPr>
          <a:picLocks noChangeAspect="1"/>
        </xdr:cNvPicPr>
      </xdr:nvPicPr>
      <xdr:blipFill>
        <a:blip xmlns:r="http://schemas.openxmlformats.org/officeDocument/2006/relationships" r:embed="rId1" cstate="print"/>
        <a:stretch>
          <a:fillRect/>
        </a:stretch>
      </xdr:blipFill>
      <xdr:spPr>
        <a:xfrm>
          <a:off x="295275" y="114300"/>
          <a:ext cx="6126476" cy="1419225"/>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295275</xdr:colOff>
      <xdr:row>0</xdr:row>
      <xdr:rowOff>114300</xdr:rowOff>
    </xdr:from>
    <xdr:to>
      <xdr:col>5</xdr:col>
      <xdr:colOff>421001</xdr:colOff>
      <xdr:row>6</xdr:row>
      <xdr:rowOff>152400</xdr:rowOff>
    </xdr:to>
    <xdr:pic>
      <xdr:nvPicPr>
        <xdr:cNvPr id="3" name="Рисунок 2" descr="logo.png"/>
        <xdr:cNvPicPr>
          <a:picLocks noChangeAspect="1"/>
        </xdr:cNvPicPr>
      </xdr:nvPicPr>
      <xdr:blipFill>
        <a:blip xmlns:r="http://schemas.openxmlformats.org/officeDocument/2006/relationships" r:embed="rId1" cstate="print"/>
        <a:stretch>
          <a:fillRect/>
        </a:stretch>
      </xdr:blipFill>
      <xdr:spPr>
        <a:xfrm>
          <a:off x="295275" y="114300"/>
          <a:ext cx="6126476" cy="1419225"/>
        </a:xfrm>
        <a:prstGeom prst="rect">
          <a:avLst/>
        </a:prstGeom>
      </xdr:spPr>
    </xdr:pic>
    <xdr:clientData/>
  </xdr:twoCellAnchor>
  <xdr:twoCellAnchor editAs="oneCell">
    <xdr:from>
      <xdr:col>0</xdr:col>
      <xdr:colOff>295275</xdr:colOff>
      <xdr:row>0</xdr:row>
      <xdr:rowOff>114300</xdr:rowOff>
    </xdr:from>
    <xdr:to>
      <xdr:col>5</xdr:col>
      <xdr:colOff>421001</xdr:colOff>
      <xdr:row>6</xdr:row>
      <xdr:rowOff>152400</xdr:rowOff>
    </xdr:to>
    <xdr:pic>
      <xdr:nvPicPr>
        <xdr:cNvPr id="4" name="Рисунок 3" descr="logo.png"/>
        <xdr:cNvPicPr>
          <a:picLocks noChangeAspect="1"/>
        </xdr:cNvPicPr>
      </xdr:nvPicPr>
      <xdr:blipFill>
        <a:blip xmlns:r="http://schemas.openxmlformats.org/officeDocument/2006/relationships" r:embed="rId1" cstate="print"/>
        <a:stretch>
          <a:fillRect/>
        </a:stretch>
      </xdr:blipFill>
      <xdr:spPr>
        <a:xfrm>
          <a:off x="295275" y="114300"/>
          <a:ext cx="6126476" cy="1419225"/>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295275</xdr:colOff>
      <xdr:row>0</xdr:row>
      <xdr:rowOff>114300</xdr:rowOff>
    </xdr:from>
    <xdr:to>
      <xdr:col>5</xdr:col>
      <xdr:colOff>421001</xdr:colOff>
      <xdr:row>6</xdr:row>
      <xdr:rowOff>152400</xdr:rowOff>
    </xdr:to>
    <xdr:pic>
      <xdr:nvPicPr>
        <xdr:cNvPr id="3" name="Рисунок 2" descr="logo.png"/>
        <xdr:cNvPicPr>
          <a:picLocks noChangeAspect="1"/>
        </xdr:cNvPicPr>
      </xdr:nvPicPr>
      <xdr:blipFill>
        <a:blip xmlns:r="http://schemas.openxmlformats.org/officeDocument/2006/relationships" r:embed="rId1" cstate="print"/>
        <a:stretch>
          <a:fillRect/>
        </a:stretch>
      </xdr:blipFill>
      <xdr:spPr>
        <a:xfrm>
          <a:off x="295275" y="114300"/>
          <a:ext cx="6126476" cy="1419225"/>
        </a:xfrm>
        <a:prstGeom prst="rect">
          <a:avLst/>
        </a:prstGeom>
      </xdr:spPr>
    </xdr:pic>
    <xdr:clientData/>
  </xdr:twoCellAnchor>
  <xdr:twoCellAnchor editAs="oneCell">
    <xdr:from>
      <xdr:col>0</xdr:col>
      <xdr:colOff>295275</xdr:colOff>
      <xdr:row>0</xdr:row>
      <xdr:rowOff>114300</xdr:rowOff>
    </xdr:from>
    <xdr:to>
      <xdr:col>5</xdr:col>
      <xdr:colOff>421001</xdr:colOff>
      <xdr:row>6</xdr:row>
      <xdr:rowOff>152400</xdr:rowOff>
    </xdr:to>
    <xdr:pic>
      <xdr:nvPicPr>
        <xdr:cNvPr id="4" name="Рисунок 3" descr="logo.png"/>
        <xdr:cNvPicPr>
          <a:picLocks noChangeAspect="1"/>
        </xdr:cNvPicPr>
      </xdr:nvPicPr>
      <xdr:blipFill>
        <a:blip xmlns:r="http://schemas.openxmlformats.org/officeDocument/2006/relationships" r:embed="rId1" cstate="print"/>
        <a:stretch>
          <a:fillRect/>
        </a:stretch>
      </xdr:blipFill>
      <xdr:spPr>
        <a:xfrm>
          <a:off x="295275" y="114300"/>
          <a:ext cx="6126476" cy="14192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295275</xdr:colOff>
      <xdr:row>0</xdr:row>
      <xdr:rowOff>114300</xdr:rowOff>
    </xdr:from>
    <xdr:to>
      <xdr:col>5</xdr:col>
      <xdr:colOff>421001</xdr:colOff>
      <xdr:row>6</xdr:row>
      <xdr:rowOff>152400</xdr:rowOff>
    </xdr:to>
    <xdr:pic>
      <xdr:nvPicPr>
        <xdr:cNvPr id="4" name="Рисунок 3" descr="logo.png"/>
        <xdr:cNvPicPr>
          <a:picLocks noChangeAspect="1"/>
        </xdr:cNvPicPr>
      </xdr:nvPicPr>
      <xdr:blipFill>
        <a:blip xmlns:r="http://schemas.openxmlformats.org/officeDocument/2006/relationships" r:embed="rId1" cstate="print"/>
        <a:stretch>
          <a:fillRect/>
        </a:stretch>
      </xdr:blipFill>
      <xdr:spPr>
        <a:xfrm>
          <a:off x="295275" y="114300"/>
          <a:ext cx="4059551" cy="14192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295275</xdr:colOff>
      <xdr:row>0</xdr:row>
      <xdr:rowOff>114300</xdr:rowOff>
    </xdr:from>
    <xdr:to>
      <xdr:col>5</xdr:col>
      <xdr:colOff>421001</xdr:colOff>
      <xdr:row>6</xdr:row>
      <xdr:rowOff>152400</xdr:rowOff>
    </xdr:to>
    <xdr:pic>
      <xdr:nvPicPr>
        <xdr:cNvPr id="3" name="Рисунок 2" descr="logo.png"/>
        <xdr:cNvPicPr>
          <a:picLocks noChangeAspect="1"/>
        </xdr:cNvPicPr>
      </xdr:nvPicPr>
      <xdr:blipFill>
        <a:blip xmlns:r="http://schemas.openxmlformats.org/officeDocument/2006/relationships" r:embed="rId1" cstate="print"/>
        <a:stretch>
          <a:fillRect/>
        </a:stretch>
      </xdr:blipFill>
      <xdr:spPr>
        <a:xfrm>
          <a:off x="295275" y="114300"/>
          <a:ext cx="4059551" cy="141922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295275</xdr:colOff>
      <xdr:row>0</xdr:row>
      <xdr:rowOff>114300</xdr:rowOff>
    </xdr:from>
    <xdr:to>
      <xdr:col>5</xdr:col>
      <xdr:colOff>421001</xdr:colOff>
      <xdr:row>6</xdr:row>
      <xdr:rowOff>152400</xdr:rowOff>
    </xdr:to>
    <xdr:pic>
      <xdr:nvPicPr>
        <xdr:cNvPr id="3" name="Рисунок 2" descr="logo.png"/>
        <xdr:cNvPicPr>
          <a:picLocks noChangeAspect="1"/>
        </xdr:cNvPicPr>
      </xdr:nvPicPr>
      <xdr:blipFill>
        <a:blip xmlns:r="http://schemas.openxmlformats.org/officeDocument/2006/relationships" r:embed="rId1" cstate="print"/>
        <a:stretch>
          <a:fillRect/>
        </a:stretch>
      </xdr:blipFill>
      <xdr:spPr>
        <a:xfrm>
          <a:off x="295275" y="114300"/>
          <a:ext cx="4059551" cy="1419225"/>
        </a:xfrm>
        <a:prstGeom prst="rect">
          <a:avLst/>
        </a:prstGeom>
      </xdr:spPr>
    </xdr:pic>
    <xdr:clientData/>
  </xdr:twoCellAnchor>
  <xdr:twoCellAnchor editAs="oneCell">
    <xdr:from>
      <xdr:col>0</xdr:col>
      <xdr:colOff>295275</xdr:colOff>
      <xdr:row>0</xdr:row>
      <xdr:rowOff>114300</xdr:rowOff>
    </xdr:from>
    <xdr:to>
      <xdr:col>5</xdr:col>
      <xdr:colOff>421001</xdr:colOff>
      <xdr:row>6</xdr:row>
      <xdr:rowOff>152400</xdr:rowOff>
    </xdr:to>
    <xdr:pic>
      <xdr:nvPicPr>
        <xdr:cNvPr id="4" name="Рисунок 3" descr="logo.png"/>
        <xdr:cNvPicPr>
          <a:picLocks noChangeAspect="1"/>
        </xdr:cNvPicPr>
      </xdr:nvPicPr>
      <xdr:blipFill>
        <a:blip xmlns:r="http://schemas.openxmlformats.org/officeDocument/2006/relationships" r:embed="rId1" cstate="print"/>
        <a:stretch>
          <a:fillRect/>
        </a:stretch>
      </xdr:blipFill>
      <xdr:spPr>
        <a:xfrm>
          <a:off x="295275" y="114300"/>
          <a:ext cx="4850126" cy="141922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295275</xdr:colOff>
      <xdr:row>0</xdr:row>
      <xdr:rowOff>114300</xdr:rowOff>
    </xdr:from>
    <xdr:to>
      <xdr:col>1</xdr:col>
      <xdr:colOff>4857750</xdr:colOff>
      <xdr:row>6</xdr:row>
      <xdr:rowOff>152400</xdr:rowOff>
    </xdr:to>
    <xdr:pic>
      <xdr:nvPicPr>
        <xdr:cNvPr id="3" name="Рисунок 2" descr="logo.png"/>
        <xdr:cNvPicPr>
          <a:picLocks noChangeAspect="1"/>
        </xdr:cNvPicPr>
      </xdr:nvPicPr>
      <xdr:blipFill>
        <a:blip xmlns:r="http://schemas.openxmlformats.org/officeDocument/2006/relationships" r:embed="rId1" cstate="print"/>
        <a:stretch>
          <a:fillRect/>
        </a:stretch>
      </xdr:blipFill>
      <xdr:spPr>
        <a:xfrm>
          <a:off x="295275" y="114300"/>
          <a:ext cx="5172075" cy="141922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295275</xdr:colOff>
      <xdr:row>0</xdr:row>
      <xdr:rowOff>114300</xdr:rowOff>
    </xdr:from>
    <xdr:to>
      <xdr:col>5</xdr:col>
      <xdr:colOff>421001</xdr:colOff>
      <xdr:row>6</xdr:row>
      <xdr:rowOff>152400</xdr:rowOff>
    </xdr:to>
    <xdr:pic>
      <xdr:nvPicPr>
        <xdr:cNvPr id="3" name="Рисунок 2" descr="logo.png"/>
        <xdr:cNvPicPr>
          <a:picLocks noChangeAspect="1"/>
        </xdr:cNvPicPr>
      </xdr:nvPicPr>
      <xdr:blipFill>
        <a:blip xmlns:r="http://schemas.openxmlformats.org/officeDocument/2006/relationships" r:embed="rId1" cstate="print"/>
        <a:stretch>
          <a:fillRect/>
        </a:stretch>
      </xdr:blipFill>
      <xdr:spPr>
        <a:xfrm>
          <a:off x="295275" y="114300"/>
          <a:ext cx="3973826" cy="141922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295275</xdr:colOff>
      <xdr:row>0</xdr:row>
      <xdr:rowOff>114300</xdr:rowOff>
    </xdr:from>
    <xdr:to>
      <xdr:col>5</xdr:col>
      <xdr:colOff>421001</xdr:colOff>
      <xdr:row>6</xdr:row>
      <xdr:rowOff>152400</xdr:rowOff>
    </xdr:to>
    <xdr:pic>
      <xdr:nvPicPr>
        <xdr:cNvPr id="3" name="Рисунок 2" descr="logo.png"/>
        <xdr:cNvPicPr>
          <a:picLocks noChangeAspect="1"/>
        </xdr:cNvPicPr>
      </xdr:nvPicPr>
      <xdr:blipFill>
        <a:blip xmlns:r="http://schemas.openxmlformats.org/officeDocument/2006/relationships" r:embed="rId1" cstate="print"/>
        <a:stretch>
          <a:fillRect/>
        </a:stretch>
      </xdr:blipFill>
      <xdr:spPr>
        <a:xfrm>
          <a:off x="295275" y="114300"/>
          <a:ext cx="4850126" cy="1419225"/>
        </a:xfrm>
        <a:prstGeom prst="rect">
          <a:avLst/>
        </a:prstGeom>
      </xdr:spPr>
    </xdr:pic>
    <xdr:clientData/>
  </xdr:twoCellAnchor>
  <xdr:twoCellAnchor editAs="oneCell">
    <xdr:from>
      <xdr:col>0</xdr:col>
      <xdr:colOff>295275</xdr:colOff>
      <xdr:row>0</xdr:row>
      <xdr:rowOff>114300</xdr:rowOff>
    </xdr:from>
    <xdr:to>
      <xdr:col>5</xdr:col>
      <xdr:colOff>421001</xdr:colOff>
      <xdr:row>6</xdr:row>
      <xdr:rowOff>152400</xdr:rowOff>
    </xdr:to>
    <xdr:pic>
      <xdr:nvPicPr>
        <xdr:cNvPr id="4" name="Рисунок 3" descr="logo.png"/>
        <xdr:cNvPicPr>
          <a:picLocks noChangeAspect="1"/>
        </xdr:cNvPicPr>
      </xdr:nvPicPr>
      <xdr:blipFill>
        <a:blip xmlns:r="http://schemas.openxmlformats.org/officeDocument/2006/relationships" r:embed="rId1" cstate="print"/>
        <a:stretch>
          <a:fillRect/>
        </a:stretch>
      </xdr:blipFill>
      <xdr:spPr>
        <a:xfrm>
          <a:off x="295275" y="114300"/>
          <a:ext cx="4850126" cy="141922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295275</xdr:colOff>
      <xdr:row>0</xdr:row>
      <xdr:rowOff>114300</xdr:rowOff>
    </xdr:from>
    <xdr:to>
      <xdr:col>6</xdr:col>
      <xdr:colOff>1901</xdr:colOff>
      <xdr:row>6</xdr:row>
      <xdr:rowOff>152400</xdr:rowOff>
    </xdr:to>
    <xdr:pic>
      <xdr:nvPicPr>
        <xdr:cNvPr id="3" name="Рисунок 2" descr="logo.png"/>
        <xdr:cNvPicPr>
          <a:picLocks noChangeAspect="1"/>
        </xdr:cNvPicPr>
      </xdr:nvPicPr>
      <xdr:blipFill>
        <a:blip xmlns:r="http://schemas.openxmlformats.org/officeDocument/2006/relationships" r:embed="rId1" cstate="print"/>
        <a:stretch>
          <a:fillRect/>
        </a:stretch>
      </xdr:blipFill>
      <xdr:spPr>
        <a:xfrm>
          <a:off x="295275" y="114300"/>
          <a:ext cx="4850126" cy="1419225"/>
        </a:xfrm>
        <a:prstGeom prst="rect">
          <a:avLst/>
        </a:prstGeom>
      </xdr:spPr>
    </xdr:pic>
    <xdr:clientData/>
  </xdr:twoCellAnchor>
  <xdr:twoCellAnchor editAs="oneCell">
    <xdr:from>
      <xdr:col>0</xdr:col>
      <xdr:colOff>295275</xdr:colOff>
      <xdr:row>0</xdr:row>
      <xdr:rowOff>114300</xdr:rowOff>
    </xdr:from>
    <xdr:to>
      <xdr:col>6</xdr:col>
      <xdr:colOff>1901</xdr:colOff>
      <xdr:row>6</xdr:row>
      <xdr:rowOff>152400</xdr:rowOff>
    </xdr:to>
    <xdr:pic>
      <xdr:nvPicPr>
        <xdr:cNvPr id="4" name="Рисунок 3" descr="logo.png"/>
        <xdr:cNvPicPr>
          <a:picLocks noChangeAspect="1"/>
        </xdr:cNvPicPr>
      </xdr:nvPicPr>
      <xdr:blipFill>
        <a:blip xmlns:r="http://schemas.openxmlformats.org/officeDocument/2006/relationships" r:embed="rId1" cstate="print"/>
        <a:stretch>
          <a:fillRect/>
        </a:stretch>
      </xdr:blipFill>
      <xdr:spPr>
        <a:xfrm>
          <a:off x="295275" y="114300"/>
          <a:ext cx="4850126" cy="1419225"/>
        </a:xfrm>
        <a:prstGeom prst="rect">
          <a:avLst/>
        </a:prstGeom>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profkomplektaciya.ru/"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7.xml"/><Relationship Id="rId1" Type="http://schemas.openxmlformats.org/officeDocument/2006/relationships/printerSettings" Target="../printerSettings/printerSettings17.bin"/><Relationship Id="rId4" Type="http://schemas.openxmlformats.org/officeDocument/2006/relationships/comments" Target="../comments2.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9.xml"/><Relationship Id="rId1" Type="http://schemas.openxmlformats.org/officeDocument/2006/relationships/printerSettings" Target="../printerSettings/printerSettings19.bin"/><Relationship Id="rId4" Type="http://schemas.openxmlformats.org/officeDocument/2006/relationships/comments" Target="../comments3.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profkomplektaciya.ru/" TargetMode="Externa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profkomplektaciya.ru/"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profkomplektaciya.ru/"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www.profkomplektaciya.ru/"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www.profkomplektaciya.ru/"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X40"/>
  <sheetViews>
    <sheetView tabSelected="1" topLeftCell="D1" zoomScaleNormal="100" workbookViewId="0">
      <selection activeCell="H5" sqref="H5"/>
    </sheetView>
  </sheetViews>
  <sheetFormatPr defaultRowHeight="15"/>
  <cols>
    <col min="1" max="4" width="12.140625" customWidth="1"/>
    <col min="5" max="10" width="10.42578125" customWidth="1"/>
    <col min="11" max="11" width="12.7109375" customWidth="1"/>
  </cols>
  <sheetData>
    <row r="1" spans="1:24">
      <c r="A1" s="3"/>
      <c r="B1" s="4"/>
      <c r="C1" s="4"/>
      <c r="D1" s="4"/>
      <c r="E1" s="4"/>
      <c r="F1" s="4"/>
      <c r="G1" s="4"/>
      <c r="H1" s="4"/>
      <c r="I1" s="4"/>
      <c r="J1" s="4"/>
      <c r="K1" s="4"/>
      <c r="L1" s="4"/>
      <c r="M1" s="4"/>
      <c r="N1" s="4"/>
      <c r="O1" s="4"/>
      <c r="P1" s="4"/>
      <c r="Q1" s="4"/>
      <c r="R1" s="4"/>
      <c r="S1" s="4"/>
      <c r="T1" s="4"/>
      <c r="U1" s="4"/>
      <c r="V1" s="4"/>
      <c r="W1" s="4"/>
      <c r="X1" s="306"/>
    </row>
    <row r="2" spans="1:24">
      <c r="A2" s="6"/>
      <c r="B2" s="1"/>
      <c r="C2" s="1"/>
      <c r="D2" s="1"/>
      <c r="E2" s="1"/>
      <c r="F2" s="1"/>
      <c r="G2" s="1"/>
      <c r="H2" s="1"/>
      <c r="I2" s="1"/>
      <c r="J2" s="1"/>
      <c r="K2" s="1"/>
      <c r="L2" s="1"/>
      <c r="M2" s="1"/>
      <c r="N2" s="1"/>
      <c r="O2" s="1"/>
      <c r="P2" s="1"/>
      <c r="Q2" s="1"/>
      <c r="R2" s="1"/>
      <c r="S2" s="1"/>
      <c r="T2" s="1"/>
      <c r="U2" s="1"/>
      <c r="V2" s="1"/>
      <c r="W2" s="1"/>
      <c r="X2" s="7"/>
    </row>
    <row r="3" spans="1:24" ht="31.5">
      <c r="A3" s="6"/>
      <c r="B3" s="1"/>
      <c r="C3" s="1"/>
      <c r="D3" s="1"/>
      <c r="E3" s="1"/>
      <c r="F3" s="1"/>
      <c r="G3" s="1"/>
      <c r="H3" s="1"/>
      <c r="I3" s="1"/>
      <c r="J3" s="1"/>
      <c r="K3" s="1"/>
      <c r="L3" s="1"/>
      <c r="M3" s="1"/>
      <c r="N3" s="1"/>
      <c r="O3" s="1"/>
      <c r="P3" s="14" t="s">
        <v>2866</v>
      </c>
      <c r="Q3" s="2"/>
      <c r="R3" s="2"/>
      <c r="S3" s="2"/>
      <c r="T3" s="2"/>
      <c r="U3" s="2"/>
      <c r="V3" s="2"/>
      <c r="W3" s="2"/>
      <c r="X3" s="11"/>
    </row>
    <row r="4" spans="1:24">
      <c r="A4" s="6"/>
      <c r="B4" s="1"/>
      <c r="C4" s="1"/>
      <c r="D4" s="1"/>
      <c r="E4" s="1"/>
      <c r="F4" s="1"/>
      <c r="G4" s="1"/>
      <c r="H4" s="1"/>
      <c r="I4" s="1"/>
      <c r="J4" s="1"/>
      <c r="K4" s="1"/>
      <c r="L4" s="1"/>
      <c r="M4" s="1"/>
      <c r="N4" s="1"/>
      <c r="O4" s="1"/>
      <c r="P4" s="15"/>
      <c r="Q4" s="1"/>
      <c r="R4" s="1"/>
      <c r="S4" s="1"/>
      <c r="T4" s="1"/>
      <c r="U4" s="1"/>
      <c r="V4" s="1"/>
      <c r="W4" s="1"/>
      <c r="X4" s="7"/>
    </row>
    <row r="5" spans="1:24" ht="17.25">
      <c r="A5" s="6"/>
      <c r="B5" s="1"/>
      <c r="C5" s="1"/>
      <c r="D5" s="1"/>
      <c r="E5" s="1"/>
      <c r="F5" s="1"/>
      <c r="G5" s="1"/>
      <c r="H5" s="1"/>
      <c r="I5" s="1"/>
      <c r="J5" s="1"/>
      <c r="K5" s="1"/>
      <c r="L5" s="1"/>
      <c r="M5" s="1"/>
      <c r="N5" s="1"/>
      <c r="O5" s="1"/>
      <c r="P5" s="37" t="s">
        <v>2862</v>
      </c>
      <c r="Q5" s="13"/>
      <c r="S5" s="13"/>
      <c r="T5" s="13"/>
      <c r="U5" s="13"/>
      <c r="V5" s="13"/>
      <c r="W5" s="13"/>
      <c r="X5" s="7"/>
    </row>
    <row r="6" spans="1:24">
      <c r="A6" s="6"/>
      <c r="B6" s="1"/>
      <c r="C6" s="1"/>
      <c r="D6" s="1"/>
      <c r="E6" s="1"/>
      <c r="F6" s="1"/>
      <c r="G6" s="1"/>
      <c r="H6" s="1"/>
      <c r="I6" s="1"/>
      <c r="J6" s="1"/>
      <c r="K6" s="1"/>
      <c r="L6" s="1"/>
      <c r="M6" s="1"/>
      <c r="N6" s="1"/>
      <c r="O6" s="1"/>
      <c r="P6" s="1"/>
      <c r="Q6" s="1"/>
      <c r="R6" s="1"/>
      <c r="S6" s="1"/>
      <c r="T6" s="1"/>
      <c r="U6" s="1"/>
      <c r="V6" s="1"/>
      <c r="W6" s="1"/>
      <c r="X6" s="7"/>
    </row>
    <row r="7" spans="1:24">
      <c r="A7" s="6"/>
      <c r="B7" s="1"/>
      <c r="C7" s="1"/>
      <c r="D7" s="1"/>
      <c r="E7" s="1"/>
      <c r="F7" s="1"/>
      <c r="G7" s="1"/>
      <c r="H7" s="1"/>
      <c r="I7" s="1"/>
      <c r="J7" s="1"/>
      <c r="K7" s="1"/>
      <c r="L7" s="1"/>
      <c r="M7" s="1"/>
      <c r="N7" s="1"/>
      <c r="O7" s="1"/>
      <c r="P7" s="1"/>
      <c r="Q7" s="1"/>
      <c r="R7" s="1"/>
      <c r="S7" s="1"/>
      <c r="T7" s="1"/>
      <c r="U7" s="1"/>
      <c r="V7" s="1"/>
      <c r="W7" s="1"/>
      <c r="X7" s="7"/>
    </row>
    <row r="8" spans="1:24">
      <c r="A8" s="6"/>
      <c r="B8" s="1"/>
      <c r="C8" s="1"/>
      <c r="D8" s="1"/>
      <c r="E8" s="1"/>
      <c r="F8" s="1"/>
      <c r="G8" s="1"/>
      <c r="H8" s="1"/>
      <c r="I8" s="1"/>
      <c r="J8" s="1"/>
      <c r="K8" s="1"/>
      <c r="L8" s="1"/>
      <c r="M8" s="1"/>
      <c r="N8" s="1"/>
      <c r="O8" s="1"/>
      <c r="P8" s="1"/>
      <c r="Q8" s="1"/>
      <c r="R8" s="1"/>
      <c r="S8" s="1"/>
      <c r="T8" s="1"/>
      <c r="U8" s="1"/>
      <c r="V8" s="1"/>
      <c r="W8" s="1"/>
      <c r="X8" s="7"/>
    </row>
    <row r="9" spans="1:24" ht="15.75" thickBot="1">
      <c r="A9" s="8"/>
      <c r="B9" s="9"/>
      <c r="C9" s="9"/>
      <c r="D9" s="9"/>
      <c r="E9" s="9"/>
      <c r="F9" s="9"/>
      <c r="G9" s="9"/>
      <c r="H9" s="9"/>
      <c r="I9" s="9"/>
      <c r="J9" s="9"/>
      <c r="K9" s="9"/>
      <c r="L9" s="9"/>
      <c r="M9" s="9"/>
      <c r="N9" s="9"/>
      <c r="O9" s="9"/>
      <c r="P9" s="9"/>
      <c r="Q9" s="9"/>
      <c r="R9" s="9"/>
      <c r="S9" s="9"/>
      <c r="T9" s="9"/>
      <c r="U9" s="9"/>
      <c r="V9" s="9"/>
      <c r="W9" s="9"/>
      <c r="X9" s="10"/>
    </row>
    <row r="10" spans="1:24" ht="22.5" customHeight="1">
      <c r="A10" s="18" t="s">
        <v>2863</v>
      </c>
      <c r="B10" s="282"/>
      <c r="C10" s="16"/>
      <c r="D10" s="16"/>
      <c r="E10" s="16"/>
      <c r="F10" s="16"/>
      <c r="G10" s="397" t="s">
        <v>2864</v>
      </c>
      <c r="H10" s="16"/>
      <c r="I10" s="16"/>
      <c r="J10" s="16"/>
      <c r="K10" s="397" t="s">
        <v>2865</v>
      </c>
      <c r="L10" s="16"/>
      <c r="M10" s="16"/>
      <c r="N10" s="16"/>
      <c r="O10" s="16"/>
      <c r="P10" s="16"/>
      <c r="Q10" s="16"/>
      <c r="R10" s="16"/>
      <c r="S10" s="16"/>
      <c r="T10" s="16"/>
      <c r="U10" s="16"/>
      <c r="V10" s="16"/>
      <c r="W10" s="16"/>
      <c r="X10" s="5"/>
    </row>
    <row r="11" spans="1:24" ht="22.5" customHeight="1" thickBot="1">
      <c r="A11" s="19"/>
      <c r="B11" s="283"/>
      <c r="C11" s="17"/>
      <c r="D11" s="17"/>
      <c r="E11" s="17"/>
      <c r="F11" s="17"/>
      <c r="G11" s="17"/>
      <c r="H11" s="17"/>
      <c r="I11" s="17"/>
      <c r="J11" s="17"/>
      <c r="K11" s="17"/>
      <c r="L11" s="17"/>
      <c r="M11" s="17"/>
      <c r="N11" s="17"/>
      <c r="O11" s="17"/>
      <c r="P11" s="17"/>
      <c r="Q11" s="17"/>
      <c r="R11" s="17"/>
      <c r="S11" s="17"/>
      <c r="T11" s="17"/>
      <c r="U11" s="17"/>
      <c r="V11" s="17"/>
      <c r="W11" s="17"/>
      <c r="X11" s="10"/>
    </row>
    <row r="12" spans="1:24" ht="57.75" customHeight="1" thickBot="1">
      <c r="A12" s="398" t="s">
        <v>2497</v>
      </c>
      <c r="B12" s="399"/>
      <c r="C12" s="400"/>
      <c r="D12" s="400"/>
      <c r="E12" s="400"/>
      <c r="F12" s="400"/>
      <c r="G12" s="400"/>
      <c r="H12" s="400"/>
      <c r="I12" s="400"/>
      <c r="J12" s="400"/>
      <c r="K12" s="400"/>
      <c r="L12" s="400"/>
      <c r="M12" s="400"/>
      <c r="N12" s="400"/>
      <c r="O12" s="400"/>
      <c r="P12" s="400"/>
      <c r="Q12" s="400"/>
      <c r="R12" s="400"/>
      <c r="S12" s="400"/>
      <c r="T12" s="400"/>
      <c r="U12" s="400"/>
      <c r="V12" s="400"/>
      <c r="W12" s="400"/>
      <c r="X12" s="401"/>
    </row>
    <row r="13" spans="1:24">
      <c r="A13" s="1"/>
      <c r="B13" s="1"/>
      <c r="C13" s="1"/>
      <c r="D13" s="1"/>
      <c r="E13" s="1"/>
      <c r="F13" s="1"/>
      <c r="G13" s="1"/>
      <c r="H13" s="1"/>
      <c r="I13" s="1"/>
      <c r="J13" s="1"/>
      <c r="K13" s="1"/>
    </row>
    <row r="14" spans="1:24">
      <c r="A14" s="1"/>
      <c r="B14" s="1"/>
      <c r="C14" s="1"/>
      <c r="D14" s="1"/>
      <c r="E14" s="1"/>
      <c r="F14" s="1"/>
      <c r="G14" s="1"/>
      <c r="H14" s="1"/>
      <c r="I14" s="1"/>
      <c r="J14" s="1"/>
      <c r="K14" s="1"/>
    </row>
    <row r="15" spans="1:24" ht="15.75">
      <c r="A15" s="20" t="s">
        <v>107</v>
      </c>
      <c r="B15" s="38" t="s">
        <v>101</v>
      </c>
      <c r="C15" s="21"/>
      <c r="D15" s="21"/>
      <c r="E15" s="21"/>
      <c r="F15" s="21"/>
      <c r="G15" s="21"/>
      <c r="H15" s="21"/>
      <c r="I15" s="12"/>
    </row>
    <row r="16" spans="1:24" ht="15.75">
      <c r="A16" s="20" t="s">
        <v>102</v>
      </c>
      <c r="B16" s="38" t="s">
        <v>104</v>
      </c>
    </row>
    <row r="17" spans="1:2" ht="15.75">
      <c r="A17" s="20" t="s">
        <v>103</v>
      </c>
      <c r="B17" s="38" t="s">
        <v>105</v>
      </c>
    </row>
    <row r="18" spans="1:2" ht="15.75">
      <c r="A18" s="20" t="s">
        <v>106</v>
      </c>
      <c r="B18" s="37" t="s">
        <v>204</v>
      </c>
    </row>
    <row r="19" spans="1:2" ht="15.75">
      <c r="A19" s="20" t="s">
        <v>293</v>
      </c>
      <c r="B19" s="37" t="s">
        <v>2208</v>
      </c>
    </row>
    <row r="20" spans="1:2" ht="15.75">
      <c r="A20" s="20" t="s">
        <v>294</v>
      </c>
      <c r="B20" s="37" t="s">
        <v>368</v>
      </c>
    </row>
    <row r="21" spans="1:2" ht="15.75">
      <c r="A21" s="20" t="s">
        <v>295</v>
      </c>
      <c r="B21" s="37" t="s">
        <v>2207</v>
      </c>
    </row>
    <row r="22" spans="1:2" ht="15.75">
      <c r="A22" s="20" t="s">
        <v>516</v>
      </c>
      <c r="B22" s="37" t="s">
        <v>517</v>
      </c>
    </row>
    <row r="23" spans="1:2" ht="15.75">
      <c r="A23" s="20" t="s">
        <v>536</v>
      </c>
      <c r="B23" s="37" t="s">
        <v>537</v>
      </c>
    </row>
    <row r="24" spans="1:2" ht="15.75">
      <c r="A24" s="20" t="s">
        <v>622</v>
      </c>
      <c r="B24" s="37" t="s">
        <v>683</v>
      </c>
    </row>
    <row r="25" spans="1:2" ht="15.75">
      <c r="A25" s="20" t="s">
        <v>662</v>
      </c>
      <c r="B25" s="37" t="s">
        <v>623</v>
      </c>
    </row>
    <row r="26" spans="1:2" ht="15.75">
      <c r="A26" s="20" t="s">
        <v>682</v>
      </c>
      <c r="B26" s="37" t="s">
        <v>681</v>
      </c>
    </row>
    <row r="27" spans="1:2" ht="15.75">
      <c r="A27" s="20" t="s">
        <v>867</v>
      </c>
      <c r="B27" s="37" t="s">
        <v>868</v>
      </c>
    </row>
    <row r="28" spans="1:2" ht="15.75">
      <c r="A28" s="20" t="s">
        <v>1034</v>
      </c>
      <c r="B28" s="37" t="s">
        <v>1035</v>
      </c>
    </row>
    <row r="29" spans="1:2" ht="15.75">
      <c r="A29" s="20" t="s">
        <v>1053</v>
      </c>
      <c r="B29" s="37" t="s">
        <v>1054</v>
      </c>
    </row>
    <row r="30" spans="1:2" ht="15.75">
      <c r="A30" s="20" t="s">
        <v>1343</v>
      </c>
      <c r="B30" s="37" t="s">
        <v>1059</v>
      </c>
    </row>
    <row r="31" spans="1:2" ht="15.75">
      <c r="A31" s="20" t="s">
        <v>1344</v>
      </c>
      <c r="B31" s="37" t="s">
        <v>1345</v>
      </c>
    </row>
    <row r="32" spans="1:2" ht="15.75">
      <c r="A32" s="20" t="s">
        <v>1426</v>
      </c>
      <c r="B32" s="37" t="s">
        <v>1427</v>
      </c>
    </row>
    <row r="33" spans="1:2" ht="15.75">
      <c r="A33" s="20" t="s">
        <v>1858</v>
      </c>
      <c r="B33" s="37" t="s">
        <v>1859</v>
      </c>
    </row>
    <row r="34" spans="1:2" ht="15.75">
      <c r="A34" s="20" t="s">
        <v>2081</v>
      </c>
      <c r="B34" s="37" t="s">
        <v>2082</v>
      </c>
    </row>
    <row r="35" spans="1:2" ht="15.75">
      <c r="A35" s="20" t="s">
        <v>2331</v>
      </c>
      <c r="B35" s="37" t="s">
        <v>2512</v>
      </c>
    </row>
    <row r="36" spans="1:2" ht="15.75">
      <c r="A36" s="20" t="s">
        <v>2332</v>
      </c>
      <c r="B36" s="37" t="s">
        <v>2768</v>
      </c>
    </row>
    <row r="37" spans="1:2" ht="15.75">
      <c r="A37" s="20" t="s">
        <v>2511</v>
      </c>
      <c r="B37" s="37" t="s">
        <v>369</v>
      </c>
    </row>
    <row r="38" spans="1:2" ht="15.75">
      <c r="A38" s="20" t="s">
        <v>2603</v>
      </c>
      <c r="B38" s="37" t="s">
        <v>370</v>
      </c>
    </row>
    <row r="39" spans="1:2" ht="15.75">
      <c r="A39" s="20" t="s">
        <v>2611</v>
      </c>
      <c r="B39" s="358" t="s">
        <v>2612</v>
      </c>
    </row>
    <row r="40" spans="1:2" ht="15.75">
      <c r="A40" s="20" t="s">
        <v>2767</v>
      </c>
      <c r="B40" s="358" t="s">
        <v>2613</v>
      </c>
    </row>
  </sheetData>
  <mergeCells count="1">
    <mergeCell ref="A12:X12"/>
  </mergeCells>
  <hyperlinks>
    <hyperlink ref="B15" location="'1'!A1" display="Кровельные и гидроизоляционные материалы"/>
    <hyperlink ref="B16" location="'2'!A1" display="Кровельные и гидроизоляционные материалы СУБЭКОНОМ"/>
    <hyperlink ref="B17" location="'3'!A1" display="Гидроизоляционные материалы для мостовых сооружений"/>
    <hyperlink ref="B18" location="'4'!A1" display="Комплектация и оборудование для плоских кровель"/>
    <hyperlink ref="B19" location="'5'!A1" display="Битум, мастики, праймеры, герметики, пены ТехноНИКОЛЬ, СтройПрофи"/>
    <hyperlink ref="B20" location="'6'!R1C1" display="Теплоизоляционные материалыТехноНИКОЛЬ"/>
    <hyperlink ref="B37" location="'22'!A1" display="Техническая изоляция ТехноНИКОЛЬ"/>
    <hyperlink ref="B38" location="'23'!A1" display="Техническая изоляция - цилиндры ТехноНИКОЛЬ"/>
    <hyperlink ref="B21" location="'7'!R1C1" display="Экструзионный пенополистирол XPS ТехноНИКОЛЬ, Изотера"/>
    <hyperlink ref="B22" location="'8'!R1C1" display="Плита теплоизоляционная PIR ТехноНИКОЛЬ"/>
    <hyperlink ref="B23" location="'9'!R1C1" display="Кровельные полимерные мембраны  LOGICROOF и ECOPLAST"/>
    <hyperlink ref="B25" location="'11'!A1" display="Профилированные мембраны PLANTER"/>
    <hyperlink ref="B26" location="'12'!A1" display="Строительные пленки ТехноНИКОЛЬ"/>
    <hyperlink ref="B24" location="'10'!A1" display="Комплектация для ПВХ и ТПО  мембран"/>
    <hyperlink ref="B28" location="'14'!A1" display="Сухие строительные смеси и отделочные матераилы FIX"/>
    <hyperlink ref="B29" location="'15'!A1" display="Цемент FIX"/>
    <hyperlink ref="B30" location="'16'!A1" display="Сухие строительные смеси Основит"/>
    <hyperlink ref="B31" location="'17'!A1" display="Сухие строительные смеси Стройбриг"/>
    <hyperlink ref="B27" location="'13'!A1" display="Сухие строительные смеси и отделочные матераилы De Luxe"/>
    <hyperlink ref="B32" location="'18'!A1" display="Сухие строительные смеси Вебер Ветонит "/>
    <hyperlink ref="B33" location="'19'!A1" display="Строительные и отделочные материалы Боларс"/>
    <hyperlink ref="B34" location="'20'!A1" display="Строительные и отделочные материалы Магма"/>
    <hyperlink ref="B35" location="'21'!A1" display="Сухие строительные смеси Мастер Гарц"/>
    <hyperlink ref="B39" location="'24'!A1" display="Теплоизоляция BASWOOL"/>
    <hyperlink ref="B40" location="'25'!A1" display="Пленки и мембраны BASWOOL"/>
    <hyperlink ref="P5" r:id="rId1"/>
  </hyperlinks>
  <pageMargins left="0.70866141732283472" right="0.70866141732283472" top="0.74803149606299213" bottom="0.74803149606299213" header="0.31496062992125984" footer="0.31496062992125984"/>
  <pageSetup paperSize="9" scale="70" orientation="portrait" verticalDpi="0" r:id="rId2"/>
  <drawing r:id="rId3"/>
</worksheet>
</file>

<file path=xl/worksheets/sheet10.xml><?xml version="1.0" encoding="utf-8"?>
<worksheet xmlns="http://schemas.openxmlformats.org/spreadsheetml/2006/main" xmlns:r="http://schemas.openxmlformats.org/officeDocument/2006/relationships">
  <sheetPr>
    <pageSetUpPr fitToPage="1"/>
  </sheetPr>
  <dimension ref="A1:X63"/>
  <sheetViews>
    <sheetView zoomScaleNormal="100" workbookViewId="0">
      <selection sqref="A1:X11"/>
    </sheetView>
  </sheetViews>
  <sheetFormatPr defaultRowHeight="15"/>
  <cols>
    <col min="2" max="2" width="37.28515625" customWidth="1"/>
    <col min="3" max="3" width="8.42578125" customWidth="1"/>
    <col min="4" max="4" width="11.7109375" customWidth="1"/>
    <col min="5" max="5" width="9.140625" customWidth="1"/>
    <col min="6" max="9" width="8.7109375" customWidth="1"/>
    <col min="10" max="10" width="6.7109375" customWidth="1"/>
    <col min="11" max="15" width="11.28515625" customWidth="1"/>
  </cols>
  <sheetData>
    <row r="1" spans="1:24">
      <c r="A1" s="3"/>
      <c r="B1" s="4"/>
      <c r="C1" s="4"/>
      <c r="D1" s="4"/>
      <c r="E1" s="4"/>
      <c r="F1" s="4"/>
      <c r="G1" s="4"/>
      <c r="H1" s="4"/>
      <c r="I1" s="4"/>
      <c r="J1" s="4"/>
      <c r="K1" s="4"/>
      <c r="L1" s="4"/>
      <c r="M1" s="4"/>
      <c r="N1" s="4"/>
      <c r="O1" s="4"/>
      <c r="P1" s="4"/>
      <c r="Q1" s="4"/>
      <c r="R1" s="4"/>
      <c r="S1" s="4"/>
      <c r="T1" s="4"/>
      <c r="U1" s="4"/>
      <c r="V1" s="4"/>
      <c r="W1" s="4"/>
      <c r="X1" s="306"/>
    </row>
    <row r="2" spans="1:24">
      <c r="A2" s="6"/>
      <c r="B2" s="1"/>
      <c r="C2" s="1"/>
      <c r="D2" s="1"/>
      <c r="E2" s="1"/>
      <c r="F2" s="1"/>
      <c r="G2" s="1"/>
      <c r="H2" s="1"/>
      <c r="I2" s="1"/>
      <c r="J2" s="1"/>
      <c r="K2" s="1"/>
      <c r="L2" s="1"/>
      <c r="M2" s="1"/>
      <c r="N2" s="1"/>
      <c r="O2" s="1"/>
      <c r="P2" s="1"/>
      <c r="Q2" s="1"/>
      <c r="R2" s="1"/>
      <c r="S2" s="1"/>
      <c r="T2" s="1"/>
      <c r="U2" s="1"/>
      <c r="V2" s="1"/>
      <c r="W2" s="1"/>
      <c r="X2" s="7"/>
    </row>
    <row r="3" spans="1:24" ht="31.5">
      <c r="A3" s="6"/>
      <c r="B3" s="1"/>
      <c r="C3" s="1"/>
      <c r="D3" s="1"/>
      <c r="E3" s="1"/>
      <c r="F3" s="1"/>
      <c r="G3" s="1"/>
      <c r="H3" s="1"/>
      <c r="I3" s="1"/>
      <c r="J3" s="1"/>
      <c r="K3" s="1"/>
      <c r="L3" s="1"/>
      <c r="M3" s="1"/>
      <c r="N3" s="1"/>
      <c r="O3" s="1"/>
      <c r="P3" s="14" t="s">
        <v>2861</v>
      </c>
      <c r="Q3" s="2"/>
      <c r="R3" s="2"/>
      <c r="S3" s="2"/>
      <c r="T3" s="2"/>
      <c r="U3" s="2"/>
      <c r="V3" s="2"/>
      <c r="W3" s="2"/>
      <c r="X3" s="11"/>
    </row>
    <row r="4" spans="1:24">
      <c r="A4" s="6"/>
      <c r="B4" s="1"/>
      <c r="C4" s="1"/>
      <c r="D4" s="1"/>
      <c r="E4" s="1"/>
      <c r="F4" s="1"/>
      <c r="G4" s="1"/>
      <c r="H4" s="1"/>
      <c r="I4" s="1"/>
      <c r="J4" s="1"/>
      <c r="K4" s="1"/>
      <c r="L4" s="1"/>
      <c r="M4" s="1"/>
      <c r="N4" s="1"/>
      <c r="O4" s="1"/>
      <c r="P4" s="15"/>
      <c r="Q4" s="1"/>
      <c r="R4" s="1"/>
      <c r="S4" s="1"/>
      <c r="T4" s="1"/>
      <c r="U4" s="1"/>
      <c r="V4" s="1"/>
      <c r="W4" s="1"/>
      <c r="X4" s="7"/>
    </row>
    <row r="5" spans="1:24" ht="17.25">
      <c r="A5" s="6"/>
      <c r="B5" s="1"/>
      <c r="C5" s="1"/>
      <c r="D5" s="1"/>
      <c r="E5" s="1"/>
      <c r="F5" s="1"/>
      <c r="G5" s="1"/>
      <c r="H5" s="1"/>
      <c r="I5" s="1"/>
      <c r="J5" s="1"/>
      <c r="K5" s="1"/>
      <c r="L5" s="1"/>
      <c r="M5" s="1"/>
      <c r="N5" s="1"/>
      <c r="O5" s="1"/>
      <c r="P5" s="37" t="s">
        <v>2862</v>
      </c>
      <c r="Q5" s="13"/>
      <c r="S5" s="13"/>
      <c r="T5" s="13"/>
      <c r="U5" s="13"/>
      <c r="V5" s="13"/>
      <c r="W5" s="13"/>
      <c r="X5" s="7"/>
    </row>
    <row r="6" spans="1:24">
      <c r="A6" s="6"/>
      <c r="B6" s="1"/>
      <c r="C6" s="1"/>
      <c r="D6" s="1"/>
      <c r="E6" s="1"/>
      <c r="F6" s="1"/>
      <c r="G6" s="1"/>
      <c r="H6" s="1"/>
      <c r="I6" s="1"/>
      <c r="J6" s="1"/>
      <c r="K6" s="1"/>
      <c r="L6" s="1"/>
      <c r="M6" s="1"/>
      <c r="N6" s="1"/>
      <c r="O6" s="1"/>
      <c r="P6" s="1"/>
      <c r="Q6" s="1"/>
      <c r="R6" s="1"/>
      <c r="S6" s="1"/>
      <c r="T6" s="1"/>
      <c r="U6" s="1"/>
      <c r="V6" s="1"/>
      <c r="W6" s="1"/>
      <c r="X6" s="7"/>
    </row>
    <row r="7" spans="1:24">
      <c r="A7" s="6"/>
      <c r="B7" s="1"/>
      <c r="C7" s="1"/>
      <c r="D7" s="1"/>
      <c r="E7" s="1"/>
      <c r="F7" s="1"/>
      <c r="G7" s="1"/>
      <c r="H7" s="1"/>
      <c r="I7" s="1"/>
      <c r="J7" s="1"/>
      <c r="K7" s="1"/>
      <c r="L7" s="1"/>
      <c r="M7" s="1"/>
      <c r="N7" s="1"/>
      <c r="O7" s="1"/>
      <c r="P7" s="1"/>
      <c r="Q7" s="1"/>
      <c r="R7" s="1"/>
      <c r="S7" s="1"/>
      <c r="T7" s="1"/>
      <c r="U7" s="1"/>
      <c r="V7" s="1"/>
      <c r="W7" s="1"/>
      <c r="X7" s="7"/>
    </row>
    <row r="8" spans="1:24">
      <c r="A8" s="6"/>
      <c r="B8" s="1"/>
      <c r="C8" s="1"/>
      <c r="D8" s="1"/>
      <c r="E8" s="1"/>
      <c r="F8" s="1"/>
      <c r="G8" s="1"/>
      <c r="H8" s="1"/>
      <c r="I8" s="1"/>
      <c r="J8" s="1"/>
      <c r="K8" s="1"/>
      <c r="L8" s="1"/>
      <c r="M8" s="1"/>
      <c r="N8" s="1"/>
      <c r="O8" s="1"/>
      <c r="P8" s="1"/>
      <c r="Q8" s="1"/>
      <c r="R8" s="1"/>
      <c r="S8" s="1"/>
      <c r="T8" s="1"/>
      <c r="U8" s="1"/>
      <c r="V8" s="1"/>
      <c r="W8" s="1"/>
      <c r="X8" s="7"/>
    </row>
    <row r="9" spans="1:24" ht="15.75" thickBot="1">
      <c r="A9" s="8"/>
      <c r="B9" s="9"/>
      <c r="C9" s="9"/>
      <c r="D9" s="9"/>
      <c r="E9" s="9"/>
      <c r="F9" s="9"/>
      <c r="G9" s="9"/>
      <c r="H9" s="9"/>
      <c r="I9" s="9"/>
      <c r="J9" s="9"/>
      <c r="K9" s="9"/>
      <c r="L9" s="9"/>
      <c r="M9" s="9"/>
      <c r="N9" s="9"/>
      <c r="O9" s="9"/>
      <c r="P9" s="9"/>
      <c r="Q9" s="9"/>
      <c r="R9" s="9"/>
      <c r="S9" s="9"/>
      <c r="T9" s="9"/>
      <c r="U9" s="9"/>
      <c r="V9" s="9"/>
      <c r="W9" s="9"/>
      <c r="X9" s="10"/>
    </row>
    <row r="10" spans="1:24" ht="15.75">
      <c r="A10" s="18" t="s">
        <v>2863</v>
      </c>
      <c r="B10" s="282"/>
      <c r="C10" s="16"/>
      <c r="D10" s="16"/>
      <c r="E10" s="16"/>
      <c r="F10" s="16"/>
      <c r="G10" s="397" t="s">
        <v>2864</v>
      </c>
      <c r="H10" s="16"/>
      <c r="I10" s="16"/>
      <c r="J10" s="16"/>
      <c r="K10" s="397" t="s">
        <v>2865</v>
      </c>
      <c r="L10" s="16"/>
      <c r="M10" s="16"/>
      <c r="N10" s="16"/>
      <c r="O10" s="16"/>
      <c r="P10" s="16"/>
      <c r="Q10" s="16"/>
      <c r="R10" s="16"/>
      <c r="S10" s="16"/>
      <c r="T10" s="16"/>
      <c r="U10" s="16"/>
      <c r="V10" s="16"/>
      <c r="W10" s="16"/>
      <c r="X10" s="5"/>
    </row>
    <row r="11" spans="1:24" ht="16.5" thickBot="1">
      <c r="A11" s="19"/>
      <c r="B11" s="283"/>
      <c r="C11" s="17"/>
      <c r="D11" s="17"/>
      <c r="E11" s="17"/>
      <c r="F11" s="17"/>
      <c r="G11" s="17"/>
      <c r="H11" s="17"/>
      <c r="I11" s="17"/>
      <c r="J11" s="17"/>
      <c r="K11" s="17"/>
      <c r="L11" s="17"/>
      <c r="M11" s="17"/>
      <c r="N11" s="17"/>
      <c r="O11" s="17"/>
      <c r="P11" s="17"/>
      <c r="Q11" s="17"/>
      <c r="R11" s="17"/>
      <c r="S11" s="17"/>
      <c r="T11" s="17"/>
      <c r="U11" s="17"/>
      <c r="V11" s="17"/>
      <c r="W11" s="17"/>
      <c r="X11" s="10"/>
    </row>
    <row r="12" spans="1:24" ht="48.75" customHeight="1" thickBot="1">
      <c r="A12" s="398" t="s">
        <v>2500</v>
      </c>
      <c r="B12" s="400"/>
      <c r="C12" s="400"/>
      <c r="D12" s="400"/>
      <c r="E12" s="400"/>
      <c r="F12" s="400"/>
      <c r="G12" s="400"/>
      <c r="H12" s="400"/>
      <c r="I12" s="400"/>
      <c r="J12" s="400"/>
      <c r="K12" s="400"/>
      <c r="L12" s="400"/>
      <c r="M12" s="400"/>
      <c r="N12" s="400"/>
      <c r="O12" s="401"/>
    </row>
    <row r="14" spans="1:24">
      <c r="A14" s="561" t="s">
        <v>540</v>
      </c>
      <c r="B14" s="562"/>
      <c r="C14" s="517"/>
      <c r="D14" s="517"/>
      <c r="E14" s="517"/>
      <c r="F14" s="517"/>
      <c r="G14" s="517"/>
      <c r="H14" s="517"/>
      <c r="I14" s="517"/>
      <c r="J14" s="517"/>
      <c r="K14" s="517"/>
      <c r="L14" s="517"/>
      <c r="M14" s="517"/>
      <c r="N14" s="517"/>
      <c r="O14" s="518"/>
    </row>
    <row r="15" spans="1:24">
      <c r="A15" s="563" t="s">
        <v>541</v>
      </c>
      <c r="B15" s="564"/>
      <c r="C15" s="565"/>
      <c r="D15" s="565"/>
      <c r="E15" s="565"/>
      <c r="F15" s="565"/>
      <c r="G15" s="565"/>
      <c r="H15" s="565"/>
      <c r="I15" s="565"/>
      <c r="J15" s="565"/>
      <c r="K15" s="565"/>
      <c r="L15" s="565"/>
      <c r="M15" s="565"/>
      <c r="N15" s="565"/>
      <c r="O15" s="521"/>
    </row>
    <row r="16" spans="1:24">
      <c r="A16" s="566" t="s">
        <v>542</v>
      </c>
      <c r="B16" s="567"/>
      <c r="C16" s="523"/>
      <c r="D16" s="523"/>
      <c r="E16" s="523"/>
      <c r="F16" s="523"/>
      <c r="G16" s="523"/>
      <c r="H16" s="523"/>
      <c r="I16" s="523"/>
      <c r="J16" s="523"/>
      <c r="K16" s="523"/>
      <c r="L16" s="523"/>
      <c r="M16" s="523"/>
      <c r="N16" s="523"/>
      <c r="O16" s="524"/>
    </row>
    <row r="17" spans="1:15" ht="82.5" customHeight="1">
      <c r="A17" s="73" t="s">
        <v>4</v>
      </c>
      <c r="B17" s="74" t="s">
        <v>3</v>
      </c>
      <c r="C17" s="75" t="s">
        <v>455</v>
      </c>
      <c r="D17" s="75" t="s">
        <v>538</v>
      </c>
      <c r="E17" s="75" t="s">
        <v>539</v>
      </c>
      <c r="F17" s="560" t="s">
        <v>490</v>
      </c>
      <c r="G17" s="469"/>
      <c r="H17" s="469"/>
      <c r="I17" s="469"/>
      <c r="J17" s="76" t="s">
        <v>24</v>
      </c>
      <c r="K17" s="85" t="s">
        <v>617</v>
      </c>
      <c r="L17" s="85" t="s">
        <v>618</v>
      </c>
      <c r="M17" s="85" t="s">
        <v>619</v>
      </c>
      <c r="N17" s="85" t="s">
        <v>620</v>
      </c>
      <c r="O17" s="85" t="s">
        <v>621</v>
      </c>
    </row>
    <row r="18" spans="1:15" ht="33" customHeight="1">
      <c r="A18" s="52">
        <v>500460</v>
      </c>
      <c r="B18" s="106" t="s">
        <v>543</v>
      </c>
      <c r="C18" s="77">
        <v>1.2</v>
      </c>
      <c r="D18" s="568" t="s">
        <v>544</v>
      </c>
      <c r="E18" s="77" t="s">
        <v>545</v>
      </c>
      <c r="F18" s="570" t="s">
        <v>570</v>
      </c>
      <c r="G18" s="571"/>
      <c r="H18" s="571"/>
      <c r="I18" s="572"/>
      <c r="J18" s="77" t="s">
        <v>470</v>
      </c>
      <c r="K18" s="67">
        <v>500.03633122620465</v>
      </c>
      <c r="L18" s="67">
        <v>480.03487797715644</v>
      </c>
      <c r="M18" s="67">
        <v>460.03342472810829</v>
      </c>
      <c r="N18" s="67">
        <v>440.03197147906008</v>
      </c>
      <c r="O18" s="67">
        <v>427.53106319840498</v>
      </c>
    </row>
    <row r="19" spans="1:15" ht="33" customHeight="1">
      <c r="A19" s="52">
        <v>500462</v>
      </c>
      <c r="B19" s="106" t="s">
        <v>546</v>
      </c>
      <c r="C19" s="77">
        <v>1.2</v>
      </c>
      <c r="D19" s="568"/>
      <c r="E19" s="77" t="s">
        <v>547</v>
      </c>
      <c r="F19" s="573"/>
      <c r="G19" s="574"/>
      <c r="H19" s="574"/>
      <c r="I19" s="575"/>
      <c r="J19" s="77" t="s">
        <v>470</v>
      </c>
      <c r="K19" s="67">
        <v>409.57944321657396</v>
      </c>
      <c r="L19" s="67">
        <v>393.19626548791098</v>
      </c>
      <c r="M19" s="67">
        <v>376.81308775924805</v>
      </c>
      <c r="N19" s="67">
        <v>360.42991003058506</v>
      </c>
      <c r="O19" s="67">
        <v>350.19042395017073</v>
      </c>
    </row>
    <row r="20" spans="1:15" ht="33" customHeight="1">
      <c r="A20" s="52">
        <v>500463</v>
      </c>
      <c r="B20" s="106" t="s">
        <v>546</v>
      </c>
      <c r="C20" s="77">
        <v>1.2</v>
      </c>
      <c r="D20" s="568"/>
      <c r="E20" s="77" t="s">
        <v>548</v>
      </c>
      <c r="F20" s="573"/>
      <c r="G20" s="574"/>
      <c r="H20" s="574"/>
      <c r="I20" s="575"/>
      <c r="J20" s="77" t="s">
        <v>470</v>
      </c>
      <c r="K20" s="67">
        <v>409.9832615652918</v>
      </c>
      <c r="L20" s="67">
        <v>393.58393110268014</v>
      </c>
      <c r="M20" s="67">
        <v>377.18460064006848</v>
      </c>
      <c r="N20" s="67">
        <v>360.78527017745677</v>
      </c>
      <c r="O20" s="67">
        <v>350.53568863832447</v>
      </c>
    </row>
    <row r="21" spans="1:15" ht="33" customHeight="1">
      <c r="A21" s="52">
        <v>537124</v>
      </c>
      <c r="B21" s="106" t="s">
        <v>543</v>
      </c>
      <c r="C21" s="77">
        <v>1.2</v>
      </c>
      <c r="D21" s="568"/>
      <c r="E21" s="77" t="s">
        <v>545</v>
      </c>
      <c r="F21" s="576"/>
      <c r="G21" s="577"/>
      <c r="H21" s="577"/>
      <c r="I21" s="578"/>
      <c r="J21" s="77" t="s">
        <v>470</v>
      </c>
      <c r="K21" s="67">
        <v>543.68190084645778</v>
      </c>
      <c r="L21" s="67">
        <v>521.9346248125994</v>
      </c>
      <c r="M21" s="67">
        <v>500.18734877874118</v>
      </c>
      <c r="N21" s="67">
        <v>478.44007274488285</v>
      </c>
      <c r="O21" s="67">
        <v>464.84802522372138</v>
      </c>
    </row>
    <row r="22" spans="1:15" ht="120" customHeight="1">
      <c r="A22" s="52">
        <v>537124</v>
      </c>
      <c r="B22" s="106" t="s">
        <v>550</v>
      </c>
      <c r="C22" s="77">
        <v>1.2</v>
      </c>
      <c r="D22" s="78" t="s">
        <v>551</v>
      </c>
      <c r="E22" s="77" t="s">
        <v>545</v>
      </c>
      <c r="F22" s="579" t="s">
        <v>571</v>
      </c>
      <c r="G22" s="580"/>
      <c r="H22" s="580"/>
      <c r="I22" s="581"/>
      <c r="J22" s="77" t="s">
        <v>470</v>
      </c>
      <c r="K22" s="67">
        <v>543.68190084645778</v>
      </c>
      <c r="L22" s="67">
        <v>521.9346248125994</v>
      </c>
      <c r="M22" s="67">
        <v>500.18734877874118</v>
      </c>
      <c r="N22" s="67">
        <v>478.44007274488285</v>
      </c>
      <c r="O22" s="67">
        <v>464.84802522372138</v>
      </c>
    </row>
    <row r="23" spans="1:15" ht="12.75" customHeight="1">
      <c r="A23" s="52">
        <v>521830</v>
      </c>
      <c r="B23" s="63" t="s">
        <v>552</v>
      </c>
      <c r="C23" s="77">
        <v>1.2</v>
      </c>
      <c r="D23" s="568" t="s">
        <v>544</v>
      </c>
      <c r="E23" s="77" t="s">
        <v>545</v>
      </c>
      <c r="F23" s="570" t="s">
        <v>575</v>
      </c>
      <c r="G23" s="571"/>
      <c r="H23" s="571"/>
      <c r="I23" s="572"/>
      <c r="J23" s="77" t="s">
        <v>470</v>
      </c>
      <c r="K23" s="67">
        <v>512.49202742873626</v>
      </c>
      <c r="L23" s="67">
        <v>491.99234633158682</v>
      </c>
      <c r="M23" s="67">
        <v>471.49266523443737</v>
      </c>
      <c r="N23" s="67">
        <v>450.99298413728792</v>
      </c>
      <c r="O23" s="67">
        <v>438.18068345156951</v>
      </c>
    </row>
    <row r="24" spans="1:15" ht="12.75" customHeight="1">
      <c r="A24" s="52">
        <v>524590</v>
      </c>
      <c r="B24" s="63" t="s">
        <v>553</v>
      </c>
      <c r="C24" s="77">
        <v>1.2</v>
      </c>
      <c r="D24" s="568"/>
      <c r="E24" s="77" t="s">
        <v>545</v>
      </c>
      <c r="F24" s="573"/>
      <c r="G24" s="574"/>
      <c r="H24" s="574"/>
      <c r="I24" s="575"/>
      <c r="J24" s="77" t="s">
        <v>470</v>
      </c>
      <c r="K24" s="67">
        <v>591.58063502367304</v>
      </c>
      <c r="L24" s="67">
        <v>567.91740962272604</v>
      </c>
      <c r="M24" s="67">
        <v>544.25418422177927</v>
      </c>
      <c r="N24" s="67">
        <v>520.59095882083227</v>
      </c>
      <c r="O24" s="67">
        <v>505.80144294524041</v>
      </c>
    </row>
    <row r="25" spans="1:15" ht="12.75" customHeight="1">
      <c r="A25" s="52">
        <v>503335</v>
      </c>
      <c r="B25" s="63" t="s">
        <v>554</v>
      </c>
      <c r="C25" s="77">
        <v>1.2</v>
      </c>
      <c r="D25" s="568"/>
      <c r="E25" s="77" t="s">
        <v>545</v>
      </c>
      <c r="F25" s="573"/>
      <c r="G25" s="574"/>
      <c r="H25" s="574"/>
      <c r="I25" s="575"/>
      <c r="J25" s="77" t="s">
        <v>470</v>
      </c>
      <c r="K25" s="67">
        <v>512.49202742873626</v>
      </c>
      <c r="L25" s="67">
        <v>491.99234633158682</v>
      </c>
      <c r="M25" s="67">
        <v>471.49266523443737</v>
      </c>
      <c r="N25" s="67">
        <v>450.99298413728792</v>
      </c>
      <c r="O25" s="67">
        <v>438.18068345156951</v>
      </c>
    </row>
    <row r="26" spans="1:15" ht="12.75" customHeight="1">
      <c r="A26" s="52">
        <v>524591</v>
      </c>
      <c r="B26" s="63" t="s">
        <v>555</v>
      </c>
      <c r="C26" s="45">
        <v>1.2</v>
      </c>
      <c r="D26" s="568"/>
      <c r="E26" s="77" t="s">
        <v>556</v>
      </c>
      <c r="F26" s="573"/>
      <c r="G26" s="574"/>
      <c r="H26" s="574"/>
      <c r="I26" s="575"/>
      <c r="J26" s="77" t="s">
        <v>470</v>
      </c>
      <c r="K26" s="67">
        <v>591.58063502367304</v>
      </c>
      <c r="L26" s="67">
        <v>567.91740962272604</v>
      </c>
      <c r="M26" s="67">
        <v>544.25418422177927</v>
      </c>
      <c r="N26" s="67">
        <v>520.59095882083227</v>
      </c>
      <c r="O26" s="67">
        <v>505.80144294524041</v>
      </c>
    </row>
    <row r="27" spans="1:15" ht="12.75" customHeight="1">
      <c r="A27" s="52">
        <v>500464</v>
      </c>
      <c r="B27" s="63" t="s">
        <v>543</v>
      </c>
      <c r="C27" s="45">
        <v>1.5</v>
      </c>
      <c r="D27" s="568"/>
      <c r="E27" s="77" t="s">
        <v>557</v>
      </c>
      <c r="F27" s="573"/>
      <c r="G27" s="574"/>
      <c r="H27" s="574"/>
      <c r="I27" s="575"/>
      <c r="J27" s="77" t="s">
        <v>470</v>
      </c>
      <c r="K27" s="67">
        <v>605.57705960237604</v>
      </c>
      <c r="L27" s="67">
        <v>581.35397721828099</v>
      </c>
      <c r="M27" s="67">
        <v>557.13089483418594</v>
      </c>
      <c r="N27" s="67">
        <v>532.90781245009089</v>
      </c>
      <c r="O27" s="67">
        <v>517.76838596003154</v>
      </c>
    </row>
    <row r="28" spans="1:15" ht="12.75" customHeight="1">
      <c r="A28" s="52">
        <v>500465</v>
      </c>
      <c r="B28" s="63" t="s">
        <v>546</v>
      </c>
      <c r="C28" s="45">
        <v>1.5</v>
      </c>
      <c r="D28" s="568"/>
      <c r="E28" s="77" t="s">
        <v>558</v>
      </c>
      <c r="F28" s="573"/>
      <c r="G28" s="574"/>
      <c r="H28" s="574"/>
      <c r="I28" s="575"/>
      <c r="J28" s="77" t="s">
        <v>470</v>
      </c>
      <c r="K28" s="67">
        <v>466.64600867695094</v>
      </c>
      <c r="L28" s="67">
        <v>447.98016832987287</v>
      </c>
      <c r="M28" s="67">
        <v>429.31432798279491</v>
      </c>
      <c r="N28" s="67">
        <v>410.64848763571683</v>
      </c>
      <c r="O28" s="67">
        <v>398.98233741879307</v>
      </c>
    </row>
    <row r="29" spans="1:15" ht="12.75" customHeight="1">
      <c r="A29" s="52">
        <v>524593</v>
      </c>
      <c r="B29" s="63" t="s">
        <v>552</v>
      </c>
      <c r="C29" s="45">
        <v>1.5</v>
      </c>
      <c r="D29" s="568"/>
      <c r="E29" s="77" t="s">
        <v>557</v>
      </c>
      <c r="F29" s="573"/>
      <c r="G29" s="574"/>
      <c r="H29" s="574"/>
      <c r="I29" s="575"/>
      <c r="J29" s="77" t="s">
        <v>470</v>
      </c>
      <c r="K29" s="67">
        <v>611.40443180568184</v>
      </c>
      <c r="L29" s="67">
        <v>586.94825453345459</v>
      </c>
      <c r="M29" s="67">
        <v>562.49207726122734</v>
      </c>
      <c r="N29" s="67">
        <v>538.03589998899997</v>
      </c>
      <c r="O29" s="67">
        <v>522.75078919385794</v>
      </c>
    </row>
    <row r="30" spans="1:15" ht="12.75" customHeight="1">
      <c r="A30" s="52">
        <v>486909</v>
      </c>
      <c r="B30" s="63" t="s">
        <v>553</v>
      </c>
      <c r="C30" s="45">
        <v>1.5</v>
      </c>
      <c r="D30" s="568"/>
      <c r="E30" s="77" t="s">
        <v>559</v>
      </c>
      <c r="F30" s="573"/>
      <c r="G30" s="574"/>
      <c r="H30" s="574"/>
      <c r="I30" s="575"/>
      <c r="J30" s="77" t="s">
        <v>470</v>
      </c>
      <c r="K30" s="67">
        <v>611.95680643781918</v>
      </c>
      <c r="L30" s="67">
        <v>587.47853418030638</v>
      </c>
      <c r="M30" s="67">
        <v>563.0002619227937</v>
      </c>
      <c r="N30" s="67">
        <v>538.5219896652809</v>
      </c>
      <c r="O30" s="67">
        <v>523.2230695043354</v>
      </c>
    </row>
    <row r="31" spans="1:15" ht="12.75" customHeight="1">
      <c r="A31" s="52">
        <v>451800</v>
      </c>
      <c r="B31" s="63" t="s">
        <v>555</v>
      </c>
      <c r="C31" s="45">
        <v>1.5</v>
      </c>
      <c r="D31" s="568"/>
      <c r="E31" s="77" t="s">
        <v>559</v>
      </c>
      <c r="F31" s="573"/>
      <c r="G31" s="574"/>
      <c r="H31" s="574"/>
      <c r="I31" s="575"/>
      <c r="J31" s="77" t="s">
        <v>470</v>
      </c>
      <c r="K31" s="67">
        <v>611.95680643781918</v>
      </c>
      <c r="L31" s="67">
        <v>587.47853418030638</v>
      </c>
      <c r="M31" s="67">
        <v>563.0002619227937</v>
      </c>
      <c r="N31" s="67">
        <v>538.5219896652809</v>
      </c>
      <c r="O31" s="67">
        <v>523.2230695043354</v>
      </c>
    </row>
    <row r="32" spans="1:15" ht="12.75" customHeight="1">
      <c r="A32" s="52">
        <v>501883</v>
      </c>
      <c r="B32" s="63" t="s">
        <v>543</v>
      </c>
      <c r="C32" s="45">
        <v>1.8</v>
      </c>
      <c r="D32" s="568"/>
      <c r="E32" s="77" t="s">
        <v>558</v>
      </c>
      <c r="F32" s="573"/>
      <c r="G32" s="574"/>
      <c r="H32" s="574"/>
      <c r="I32" s="575"/>
      <c r="J32" s="77" t="s">
        <v>470</v>
      </c>
      <c r="K32" s="67">
        <v>717.80065124971691</v>
      </c>
      <c r="L32" s="67">
        <v>689.0886251997282</v>
      </c>
      <c r="M32" s="67">
        <v>660.3765991497396</v>
      </c>
      <c r="N32" s="67">
        <v>631.6645730997509</v>
      </c>
      <c r="O32" s="67">
        <v>613.71955681850795</v>
      </c>
    </row>
    <row r="33" spans="1:15" ht="12.75" customHeight="1">
      <c r="A33" s="52">
        <v>500541</v>
      </c>
      <c r="B33" s="63" t="s">
        <v>543</v>
      </c>
      <c r="C33" s="77">
        <v>2</v>
      </c>
      <c r="D33" s="568"/>
      <c r="E33" s="77" t="s">
        <v>558</v>
      </c>
      <c r="F33" s="573"/>
      <c r="G33" s="574"/>
      <c r="H33" s="574"/>
      <c r="I33" s="575"/>
      <c r="J33" s="77" t="s">
        <v>470</v>
      </c>
      <c r="K33" s="67">
        <v>799.97616385802041</v>
      </c>
      <c r="L33" s="67">
        <v>767.97711730369952</v>
      </c>
      <c r="M33" s="67">
        <v>735.97807074937884</v>
      </c>
      <c r="N33" s="67">
        <v>703.97902419505795</v>
      </c>
      <c r="O33" s="67">
        <v>683.97962009860748</v>
      </c>
    </row>
    <row r="34" spans="1:15" ht="12.75" customHeight="1">
      <c r="A34" s="52">
        <v>39982</v>
      </c>
      <c r="B34" s="63" t="s">
        <v>543</v>
      </c>
      <c r="C34" s="77">
        <v>2</v>
      </c>
      <c r="D34" s="568"/>
      <c r="E34" s="77" t="s">
        <v>560</v>
      </c>
      <c r="F34" s="576"/>
      <c r="G34" s="577"/>
      <c r="H34" s="577"/>
      <c r="I34" s="578"/>
      <c r="J34" s="77" t="s">
        <v>470</v>
      </c>
      <c r="K34" s="67">
        <v>762.7962061379784</v>
      </c>
      <c r="L34" s="67">
        <v>732.28435789245918</v>
      </c>
      <c r="M34" s="67">
        <v>701.77250964694019</v>
      </c>
      <c r="N34" s="67">
        <v>671.26066140142098</v>
      </c>
      <c r="O34" s="67">
        <v>652.19075624797154</v>
      </c>
    </row>
    <row r="35" spans="1:15" ht="119.25" customHeight="1">
      <c r="A35" s="52">
        <v>521897</v>
      </c>
      <c r="B35" s="106" t="s">
        <v>561</v>
      </c>
      <c r="C35" s="45">
        <v>1.2</v>
      </c>
      <c r="D35" s="568"/>
      <c r="E35" s="77" t="s">
        <v>562</v>
      </c>
      <c r="F35" s="579" t="s">
        <v>572</v>
      </c>
      <c r="G35" s="580"/>
      <c r="H35" s="580"/>
      <c r="I35" s="581"/>
      <c r="J35" s="77" t="s">
        <v>470</v>
      </c>
      <c r="K35" s="67">
        <v>524.64392616291343</v>
      </c>
      <c r="L35" s="67">
        <v>503.65816911639689</v>
      </c>
      <c r="M35" s="67">
        <v>482.67241206988035</v>
      </c>
      <c r="N35" s="67">
        <v>461.68665502336381</v>
      </c>
      <c r="O35" s="67">
        <v>448.57055686929095</v>
      </c>
    </row>
    <row r="36" spans="1:15" ht="64.5" customHeight="1">
      <c r="A36" s="52">
        <v>422528</v>
      </c>
      <c r="B36" s="106" t="s">
        <v>563</v>
      </c>
      <c r="C36" s="77">
        <v>1.5</v>
      </c>
      <c r="D36" s="78" t="s">
        <v>564</v>
      </c>
      <c r="E36" s="77" t="s">
        <v>565</v>
      </c>
      <c r="F36" s="579" t="s">
        <v>573</v>
      </c>
      <c r="G36" s="580"/>
      <c r="H36" s="580"/>
      <c r="I36" s="581"/>
      <c r="J36" s="77" t="s">
        <v>470</v>
      </c>
      <c r="K36" s="67">
        <v>601.0014537460554</v>
      </c>
      <c r="L36" s="67">
        <v>576.96139559621315</v>
      </c>
      <c r="M36" s="67">
        <v>552.92133744637101</v>
      </c>
      <c r="N36" s="67">
        <v>528.88127929652876</v>
      </c>
      <c r="O36" s="67">
        <v>513.85624295287732</v>
      </c>
    </row>
    <row r="37" spans="1:15" ht="18" customHeight="1">
      <c r="A37" s="52">
        <v>548448</v>
      </c>
      <c r="B37" s="63" t="s">
        <v>566</v>
      </c>
      <c r="C37" s="45">
        <v>1.2</v>
      </c>
      <c r="D37" s="569" t="s">
        <v>567</v>
      </c>
      <c r="E37" s="77" t="s">
        <v>549</v>
      </c>
      <c r="F37" s="570" t="s">
        <v>574</v>
      </c>
      <c r="G37" s="571"/>
      <c r="H37" s="571"/>
      <c r="I37" s="572"/>
      <c r="J37" s="77" t="s">
        <v>470</v>
      </c>
      <c r="K37" s="67">
        <v>482.26506545493891</v>
      </c>
      <c r="L37" s="67">
        <v>462.97446283674134</v>
      </c>
      <c r="M37" s="67">
        <v>443.68386021854383</v>
      </c>
      <c r="N37" s="67">
        <v>424.39325760034626</v>
      </c>
      <c r="O37" s="67">
        <v>412.33663096397277</v>
      </c>
    </row>
    <row r="38" spans="1:15" ht="18" customHeight="1">
      <c r="A38" s="52">
        <v>548449</v>
      </c>
      <c r="B38" s="63" t="s">
        <v>566</v>
      </c>
      <c r="C38" s="77">
        <v>1.5</v>
      </c>
      <c r="D38" s="569"/>
      <c r="E38" s="77" t="s">
        <v>559</v>
      </c>
      <c r="F38" s="573"/>
      <c r="G38" s="574"/>
      <c r="H38" s="574"/>
      <c r="I38" s="575"/>
      <c r="J38" s="77" t="s">
        <v>470</v>
      </c>
      <c r="K38" s="67">
        <v>605.64145840095205</v>
      </c>
      <c r="L38" s="67">
        <v>581.41580006491392</v>
      </c>
      <c r="M38" s="67">
        <v>557.19014172887591</v>
      </c>
      <c r="N38" s="67">
        <v>532.96448339283779</v>
      </c>
      <c r="O38" s="67">
        <v>517.82344693281402</v>
      </c>
    </row>
    <row r="39" spans="1:15" ht="18" customHeight="1">
      <c r="A39" s="52">
        <v>548450</v>
      </c>
      <c r="B39" s="63" t="s">
        <v>566</v>
      </c>
      <c r="C39" s="45">
        <v>1.8</v>
      </c>
      <c r="D39" s="569"/>
      <c r="E39" s="77" t="s">
        <v>560</v>
      </c>
      <c r="F39" s="573"/>
      <c r="G39" s="574"/>
      <c r="H39" s="574"/>
      <c r="I39" s="575"/>
      <c r="J39" s="77" t="s">
        <v>470</v>
      </c>
      <c r="K39" s="67">
        <v>706.74114258924396</v>
      </c>
      <c r="L39" s="67">
        <v>678.47149688567413</v>
      </c>
      <c r="M39" s="67">
        <v>650.20185118210452</v>
      </c>
      <c r="N39" s="67">
        <v>621.93220547853468</v>
      </c>
      <c r="O39" s="67">
        <v>604.26367691380358</v>
      </c>
    </row>
    <row r="40" spans="1:15" ht="18" customHeight="1">
      <c r="A40" s="52">
        <v>536794</v>
      </c>
      <c r="B40" s="63" t="s">
        <v>568</v>
      </c>
      <c r="C40" s="77">
        <v>1.5</v>
      </c>
      <c r="D40" s="568" t="s">
        <v>569</v>
      </c>
      <c r="E40" s="77" t="s">
        <v>560</v>
      </c>
      <c r="F40" s="573"/>
      <c r="G40" s="574"/>
      <c r="H40" s="574"/>
      <c r="I40" s="575"/>
      <c r="J40" s="77" t="s">
        <v>470</v>
      </c>
      <c r="K40" s="67">
        <v>617.42468689304133</v>
      </c>
      <c r="L40" s="67">
        <v>592.72769941731963</v>
      </c>
      <c r="M40" s="67">
        <v>568.03071194159804</v>
      </c>
      <c r="N40" s="67">
        <v>543.33372446587634</v>
      </c>
      <c r="O40" s="67">
        <v>527.89810729355031</v>
      </c>
    </row>
    <row r="41" spans="1:15" ht="18" customHeight="1">
      <c r="A41" s="52">
        <v>537168</v>
      </c>
      <c r="B41" s="63" t="s">
        <v>568</v>
      </c>
      <c r="C41" s="45">
        <v>1.8</v>
      </c>
      <c r="D41" s="568"/>
      <c r="E41" s="77" t="s">
        <v>560</v>
      </c>
      <c r="F41" s="573"/>
      <c r="G41" s="574"/>
      <c r="H41" s="574"/>
      <c r="I41" s="575"/>
      <c r="J41" s="77" t="s">
        <v>470</v>
      </c>
      <c r="K41" s="67">
        <v>729.01962360190225</v>
      </c>
      <c r="L41" s="67">
        <v>699.85883865782614</v>
      </c>
      <c r="M41" s="67">
        <v>670.69805371375014</v>
      </c>
      <c r="N41" s="67">
        <v>641.53726876967403</v>
      </c>
      <c r="O41" s="67">
        <v>623.31177817962646</v>
      </c>
    </row>
    <row r="42" spans="1:15" ht="18" customHeight="1">
      <c r="A42" s="52">
        <v>537171</v>
      </c>
      <c r="B42" s="63" t="s">
        <v>568</v>
      </c>
      <c r="C42" s="77">
        <v>2</v>
      </c>
      <c r="D42" s="568"/>
      <c r="E42" s="77" t="s">
        <v>560</v>
      </c>
      <c r="F42" s="576"/>
      <c r="G42" s="577"/>
      <c r="H42" s="577"/>
      <c r="I42" s="578"/>
      <c r="J42" s="77" t="s">
        <v>470</v>
      </c>
      <c r="K42" s="67">
        <v>818.5936744924087</v>
      </c>
      <c r="L42" s="67">
        <v>785.84992751271227</v>
      </c>
      <c r="M42" s="67">
        <v>753.10618053301607</v>
      </c>
      <c r="N42" s="67">
        <v>720.36243355331965</v>
      </c>
      <c r="O42" s="67">
        <v>699.89759169100944</v>
      </c>
    </row>
    <row r="43" spans="1:15">
      <c r="A43" s="561" t="s">
        <v>576</v>
      </c>
      <c r="B43" s="562"/>
      <c r="C43" s="517"/>
      <c r="D43" s="517"/>
      <c r="E43" s="517"/>
      <c r="F43" s="517"/>
      <c r="G43" s="517"/>
      <c r="H43" s="517"/>
      <c r="I43" s="517"/>
      <c r="J43" s="517"/>
      <c r="K43" s="517"/>
      <c r="L43" s="517"/>
      <c r="M43" s="517"/>
      <c r="N43" s="517"/>
      <c r="O43" s="518"/>
    </row>
    <row r="44" spans="1:15">
      <c r="A44" s="563" t="s">
        <v>577</v>
      </c>
      <c r="B44" s="564"/>
      <c r="C44" s="565"/>
      <c r="D44" s="565"/>
      <c r="E44" s="565"/>
      <c r="F44" s="565"/>
      <c r="G44" s="565"/>
      <c r="H44" s="565"/>
      <c r="I44" s="565"/>
      <c r="J44" s="565"/>
      <c r="K44" s="565"/>
      <c r="L44" s="565"/>
      <c r="M44" s="565"/>
      <c r="N44" s="565"/>
      <c r="O44" s="521"/>
    </row>
    <row r="45" spans="1:15">
      <c r="A45" s="566" t="s">
        <v>578</v>
      </c>
      <c r="B45" s="567"/>
      <c r="C45" s="523"/>
      <c r="D45" s="523"/>
      <c r="E45" s="523"/>
      <c r="F45" s="523"/>
      <c r="G45" s="523"/>
      <c r="H45" s="523"/>
      <c r="I45" s="523"/>
      <c r="J45" s="523"/>
      <c r="K45" s="523"/>
      <c r="L45" s="523"/>
      <c r="M45" s="523"/>
      <c r="N45" s="523"/>
      <c r="O45" s="524"/>
    </row>
    <row r="46" spans="1:15" ht="33" customHeight="1">
      <c r="A46" s="52">
        <v>518657</v>
      </c>
      <c r="B46" s="106" t="s">
        <v>579</v>
      </c>
      <c r="C46" s="77">
        <v>1.2</v>
      </c>
      <c r="D46" s="568" t="s">
        <v>544</v>
      </c>
      <c r="E46" s="77" t="s">
        <v>545</v>
      </c>
      <c r="F46" s="570" t="s">
        <v>582</v>
      </c>
      <c r="G46" s="571"/>
      <c r="H46" s="571"/>
      <c r="I46" s="572"/>
      <c r="J46" s="77" t="s">
        <v>470</v>
      </c>
      <c r="K46" s="67">
        <v>511.17557173253374</v>
      </c>
      <c r="L46" s="67">
        <v>490.72854886323239</v>
      </c>
      <c r="M46" s="67">
        <v>470.28152599393104</v>
      </c>
      <c r="N46" s="67">
        <v>449.83450312462969</v>
      </c>
      <c r="O46" s="67">
        <v>437.05511383131636</v>
      </c>
    </row>
    <row r="47" spans="1:15" ht="33" customHeight="1">
      <c r="A47" s="52">
        <v>518721</v>
      </c>
      <c r="B47" s="106" t="s">
        <v>580</v>
      </c>
      <c r="C47" s="77">
        <v>1.2</v>
      </c>
      <c r="D47" s="568"/>
      <c r="E47" s="77" t="s">
        <v>581</v>
      </c>
      <c r="F47" s="573"/>
      <c r="G47" s="574"/>
      <c r="H47" s="574"/>
      <c r="I47" s="575"/>
      <c r="J47" s="77" t="s">
        <v>470</v>
      </c>
      <c r="K47" s="67">
        <v>395.09718561592473</v>
      </c>
      <c r="L47" s="67">
        <v>379.2932981912877</v>
      </c>
      <c r="M47" s="67">
        <v>363.48941076665079</v>
      </c>
      <c r="N47" s="67">
        <v>347.68552334201377</v>
      </c>
      <c r="O47" s="67">
        <v>337.80809370161563</v>
      </c>
    </row>
    <row r="48" spans="1:15" ht="33" customHeight="1">
      <c r="A48" s="52">
        <v>518777</v>
      </c>
      <c r="B48" s="106" t="s">
        <v>579</v>
      </c>
      <c r="C48" s="77">
        <v>1.5</v>
      </c>
      <c r="D48" s="568"/>
      <c r="E48" s="77" t="s">
        <v>557</v>
      </c>
      <c r="F48" s="573"/>
      <c r="G48" s="574"/>
      <c r="H48" s="574"/>
      <c r="I48" s="575"/>
      <c r="J48" s="77" t="s">
        <v>470</v>
      </c>
      <c r="K48" s="67">
        <v>644.66566719731281</v>
      </c>
      <c r="L48" s="67">
        <v>618.87904050942029</v>
      </c>
      <c r="M48" s="67">
        <v>593.09241382152777</v>
      </c>
      <c r="N48" s="67">
        <v>567.30578713363525</v>
      </c>
      <c r="O48" s="67">
        <v>551.18914545370239</v>
      </c>
    </row>
    <row r="49" spans="1:15" ht="33" customHeight="1">
      <c r="A49" s="52">
        <v>584184</v>
      </c>
      <c r="B49" s="106" t="s">
        <v>2573</v>
      </c>
      <c r="C49" s="77">
        <v>1.8</v>
      </c>
      <c r="D49" s="568"/>
      <c r="E49" s="77" t="s">
        <v>2574</v>
      </c>
      <c r="F49" s="573"/>
      <c r="G49" s="574"/>
      <c r="H49" s="574"/>
      <c r="I49" s="575"/>
      <c r="J49" s="77" t="s">
        <v>470</v>
      </c>
      <c r="K49" s="67">
        <v>1064.5025785278951</v>
      </c>
      <c r="L49" s="67">
        <v>1021.9224753867793</v>
      </c>
      <c r="M49" s="67">
        <v>979.34237224566357</v>
      </c>
      <c r="N49" s="67">
        <v>936.76226910454773</v>
      </c>
      <c r="O49" s="67">
        <v>910.14970464135035</v>
      </c>
    </row>
    <row r="50" spans="1:15">
      <c r="A50" s="561" t="s">
        <v>583</v>
      </c>
      <c r="B50" s="562"/>
      <c r="C50" s="517"/>
      <c r="D50" s="517"/>
      <c r="E50" s="517"/>
      <c r="F50" s="517"/>
      <c r="G50" s="517"/>
      <c r="H50" s="517"/>
      <c r="I50" s="517"/>
      <c r="J50" s="517"/>
      <c r="K50" s="517"/>
      <c r="L50" s="517"/>
      <c r="M50" s="517"/>
      <c r="N50" s="517"/>
      <c r="O50" s="518"/>
    </row>
    <row r="51" spans="1:15">
      <c r="A51" s="566" t="s">
        <v>584</v>
      </c>
      <c r="B51" s="567"/>
      <c r="C51" s="523"/>
      <c r="D51" s="523"/>
      <c r="E51" s="523"/>
      <c r="F51" s="523"/>
      <c r="G51" s="523"/>
      <c r="H51" s="523"/>
      <c r="I51" s="523"/>
      <c r="J51" s="523"/>
      <c r="K51" s="523"/>
      <c r="L51" s="523"/>
      <c r="M51" s="523"/>
      <c r="N51" s="523"/>
      <c r="O51" s="524"/>
    </row>
    <row r="52" spans="1:15" ht="72" customHeight="1">
      <c r="A52" s="52">
        <v>541309</v>
      </c>
      <c r="B52" s="106" t="s">
        <v>585</v>
      </c>
      <c r="C52" s="77">
        <v>1.2</v>
      </c>
      <c r="D52" s="568" t="s">
        <v>567</v>
      </c>
      <c r="E52" s="77" t="s">
        <v>545</v>
      </c>
      <c r="F52" s="570" t="s">
        <v>587</v>
      </c>
      <c r="G52" s="571"/>
      <c r="H52" s="571"/>
      <c r="I52" s="572"/>
      <c r="J52" s="77" t="s">
        <v>470</v>
      </c>
      <c r="K52" s="67">
        <v>705.50468565658446</v>
      </c>
      <c r="L52" s="67">
        <v>677.28449823032111</v>
      </c>
      <c r="M52" s="67">
        <v>649.06431080405775</v>
      </c>
      <c r="N52" s="67">
        <v>620.84412337779429</v>
      </c>
      <c r="O52" s="67">
        <v>603.20650623637971</v>
      </c>
    </row>
    <row r="53" spans="1:15" ht="72" customHeight="1">
      <c r="A53" s="52">
        <v>541310</v>
      </c>
      <c r="B53" s="106" t="s">
        <v>585</v>
      </c>
      <c r="C53" s="77">
        <v>1.5</v>
      </c>
      <c r="D53" s="568"/>
      <c r="E53" s="77" t="s">
        <v>545</v>
      </c>
      <c r="F53" s="576"/>
      <c r="G53" s="577"/>
      <c r="H53" s="577"/>
      <c r="I53" s="578"/>
      <c r="J53" s="81" t="s">
        <v>470</v>
      </c>
      <c r="K53" s="67">
        <v>784.77918946635043</v>
      </c>
      <c r="L53" s="67">
        <v>753.38802188769637</v>
      </c>
      <c r="M53" s="67">
        <v>721.99685430904242</v>
      </c>
      <c r="N53" s="67">
        <v>690.60568673038836</v>
      </c>
      <c r="O53" s="67">
        <v>670.98620699372964</v>
      </c>
    </row>
    <row r="54" spans="1:15" ht="111.75" customHeight="1">
      <c r="A54" s="52">
        <v>540626</v>
      </c>
      <c r="B54" s="106" t="s">
        <v>586</v>
      </c>
      <c r="C54" s="77">
        <v>1.2</v>
      </c>
      <c r="D54" s="79" t="s">
        <v>544</v>
      </c>
      <c r="E54" s="77" t="s">
        <v>545</v>
      </c>
      <c r="F54" s="579" t="s">
        <v>588</v>
      </c>
      <c r="G54" s="580"/>
      <c r="H54" s="580"/>
      <c r="I54" s="581"/>
      <c r="J54" s="77" t="s">
        <v>470</v>
      </c>
      <c r="K54" s="67">
        <v>839.65539258366255</v>
      </c>
      <c r="L54" s="67">
        <v>806.06917688031604</v>
      </c>
      <c r="M54" s="67">
        <v>772.48296117696952</v>
      </c>
      <c r="N54" s="67">
        <v>738.89674547362301</v>
      </c>
      <c r="O54" s="67">
        <v>717.90536065903143</v>
      </c>
    </row>
    <row r="55" spans="1:15">
      <c r="A55" s="561" t="s">
        <v>589</v>
      </c>
      <c r="B55" s="562"/>
      <c r="C55" s="517"/>
      <c r="D55" s="517"/>
      <c r="E55" s="517"/>
      <c r="F55" s="517"/>
      <c r="G55" s="517"/>
      <c r="H55" s="517"/>
      <c r="I55" s="517"/>
      <c r="J55" s="517"/>
      <c r="K55" s="517"/>
      <c r="L55" s="517"/>
      <c r="M55" s="517"/>
      <c r="N55" s="517"/>
      <c r="O55" s="518"/>
    </row>
    <row r="56" spans="1:15">
      <c r="A56" s="563" t="s">
        <v>590</v>
      </c>
      <c r="B56" s="564"/>
      <c r="C56" s="565"/>
      <c r="D56" s="565"/>
      <c r="E56" s="565"/>
      <c r="F56" s="565"/>
      <c r="G56" s="565"/>
      <c r="H56" s="565"/>
      <c r="I56" s="565"/>
      <c r="J56" s="565"/>
      <c r="K56" s="565"/>
      <c r="L56" s="565"/>
      <c r="M56" s="565"/>
      <c r="N56" s="565"/>
      <c r="O56" s="521"/>
    </row>
    <row r="57" spans="1:15">
      <c r="A57" s="566" t="s">
        <v>591</v>
      </c>
      <c r="B57" s="567"/>
      <c r="C57" s="523"/>
      <c r="D57" s="523"/>
      <c r="E57" s="523"/>
      <c r="F57" s="523"/>
      <c r="G57" s="523"/>
      <c r="H57" s="523"/>
      <c r="I57" s="523"/>
      <c r="J57" s="523"/>
      <c r="K57" s="523"/>
      <c r="L57" s="523"/>
      <c r="M57" s="523"/>
      <c r="N57" s="523"/>
      <c r="O57" s="524"/>
    </row>
    <row r="58" spans="1:15" ht="19.5" customHeight="1">
      <c r="A58" s="52">
        <v>494283</v>
      </c>
      <c r="B58" s="63" t="s">
        <v>592</v>
      </c>
      <c r="C58" s="77">
        <v>1.2</v>
      </c>
      <c r="D58" s="582" t="s">
        <v>544</v>
      </c>
      <c r="E58" s="77" t="s">
        <v>545</v>
      </c>
      <c r="F58" s="570" t="s">
        <v>598</v>
      </c>
      <c r="G58" s="571"/>
      <c r="H58" s="571"/>
      <c r="I58" s="572"/>
      <c r="J58" s="81" t="s">
        <v>470</v>
      </c>
      <c r="K58" s="67">
        <v>412.54266034012869</v>
      </c>
      <c r="L58" s="67">
        <v>396.04095392652351</v>
      </c>
      <c r="M58" s="67">
        <v>379.53924751291839</v>
      </c>
      <c r="N58" s="67">
        <v>363.03754109931327</v>
      </c>
      <c r="O58" s="67">
        <v>352.72397459081003</v>
      </c>
    </row>
    <row r="59" spans="1:15" ht="19.5" customHeight="1">
      <c r="A59" s="52">
        <v>494284</v>
      </c>
      <c r="B59" s="63" t="s">
        <v>593</v>
      </c>
      <c r="C59" s="77">
        <v>1.2</v>
      </c>
      <c r="D59" s="583"/>
      <c r="E59" s="77" t="s">
        <v>547</v>
      </c>
      <c r="F59" s="573"/>
      <c r="G59" s="574"/>
      <c r="H59" s="574"/>
      <c r="I59" s="575"/>
      <c r="J59" s="81" t="s">
        <v>470</v>
      </c>
      <c r="K59" s="67">
        <v>369.17437992543478</v>
      </c>
      <c r="L59" s="67">
        <v>354.40740472841736</v>
      </c>
      <c r="M59" s="67">
        <v>339.6404295314</v>
      </c>
      <c r="N59" s="67">
        <v>324.87345433438259</v>
      </c>
      <c r="O59" s="67">
        <v>315.64409483624672</v>
      </c>
    </row>
    <row r="60" spans="1:15" ht="19.5" customHeight="1">
      <c r="A60" s="52">
        <v>494285</v>
      </c>
      <c r="B60" s="63" t="s">
        <v>593</v>
      </c>
      <c r="C60" s="77">
        <v>1.2</v>
      </c>
      <c r="D60" s="583"/>
      <c r="E60" s="77" t="s">
        <v>558</v>
      </c>
      <c r="F60" s="573"/>
      <c r="G60" s="574"/>
      <c r="H60" s="574"/>
      <c r="I60" s="575"/>
      <c r="J60" s="81" t="s">
        <v>470</v>
      </c>
      <c r="K60" s="67">
        <v>369.57819827415261</v>
      </c>
      <c r="L60" s="67">
        <v>354.79507034318647</v>
      </c>
      <c r="M60" s="67">
        <v>340.01194241222044</v>
      </c>
      <c r="N60" s="67">
        <v>325.22881448125429</v>
      </c>
      <c r="O60" s="67">
        <v>315.98935952440047</v>
      </c>
    </row>
    <row r="61" spans="1:15" ht="19.5" customHeight="1">
      <c r="A61" s="52">
        <v>519944</v>
      </c>
      <c r="B61" s="63" t="s">
        <v>592</v>
      </c>
      <c r="C61" s="77">
        <v>1.2</v>
      </c>
      <c r="D61" s="583"/>
      <c r="E61" s="77" t="s">
        <v>594</v>
      </c>
      <c r="F61" s="573"/>
      <c r="G61" s="574"/>
      <c r="H61" s="574"/>
      <c r="I61" s="575"/>
      <c r="J61" s="81" t="s">
        <v>470</v>
      </c>
      <c r="K61" s="67">
        <v>411.53000211228061</v>
      </c>
      <c r="L61" s="67">
        <v>395.06880202778939</v>
      </c>
      <c r="M61" s="67">
        <v>378.60760194329816</v>
      </c>
      <c r="N61" s="67">
        <v>362.14640185880694</v>
      </c>
      <c r="O61" s="67">
        <v>351.85815180599991</v>
      </c>
    </row>
    <row r="62" spans="1:15" ht="84" customHeight="1">
      <c r="A62" s="52">
        <v>519943</v>
      </c>
      <c r="B62" s="106" t="s">
        <v>595</v>
      </c>
      <c r="C62" s="77">
        <v>1.2</v>
      </c>
      <c r="D62" s="583"/>
      <c r="E62" s="77" t="s">
        <v>545</v>
      </c>
      <c r="F62" s="570" t="s">
        <v>582</v>
      </c>
      <c r="G62" s="571"/>
      <c r="H62" s="571"/>
      <c r="I62" s="572"/>
      <c r="J62" s="81" t="s">
        <v>470</v>
      </c>
      <c r="K62" s="67">
        <v>423.35159511530821</v>
      </c>
      <c r="L62" s="67">
        <v>406.41753131069589</v>
      </c>
      <c r="M62" s="67">
        <v>389.48346750608357</v>
      </c>
      <c r="N62" s="67">
        <v>372.54940370147125</v>
      </c>
      <c r="O62" s="67">
        <v>361.96561382358851</v>
      </c>
    </row>
    <row r="63" spans="1:15" ht="106.5" customHeight="1">
      <c r="A63" s="52">
        <v>224933</v>
      </c>
      <c r="B63" s="106" t="s">
        <v>596</v>
      </c>
      <c r="C63" s="77">
        <v>1.5</v>
      </c>
      <c r="D63" s="78" t="s">
        <v>567</v>
      </c>
      <c r="E63" s="77" t="s">
        <v>597</v>
      </c>
      <c r="F63" s="579" t="s">
        <v>599</v>
      </c>
      <c r="G63" s="580"/>
      <c r="H63" s="580"/>
      <c r="I63" s="581"/>
      <c r="J63" s="77" t="s">
        <v>470</v>
      </c>
      <c r="K63" s="67">
        <v>448.2743697933571</v>
      </c>
      <c r="L63" s="67">
        <v>430.34339500162281</v>
      </c>
      <c r="M63" s="67">
        <v>412.41242020988852</v>
      </c>
      <c r="N63" s="67">
        <v>394.48144541815424</v>
      </c>
      <c r="O63" s="67">
        <v>383.2745861733203</v>
      </c>
    </row>
  </sheetData>
  <mergeCells count="32">
    <mergeCell ref="A51:O51"/>
    <mergeCell ref="D52:D53"/>
    <mergeCell ref="F52:I53"/>
    <mergeCell ref="F54:I54"/>
    <mergeCell ref="F63:I63"/>
    <mergeCell ref="A55:O55"/>
    <mergeCell ref="A56:O56"/>
    <mergeCell ref="A57:O57"/>
    <mergeCell ref="D58:D62"/>
    <mergeCell ref="F58:I61"/>
    <mergeCell ref="F62:I62"/>
    <mergeCell ref="A44:O44"/>
    <mergeCell ref="A45:O45"/>
    <mergeCell ref="D46:D49"/>
    <mergeCell ref="F46:I49"/>
    <mergeCell ref="A50:O50"/>
    <mergeCell ref="A43:O43"/>
    <mergeCell ref="D18:D21"/>
    <mergeCell ref="D23:D35"/>
    <mergeCell ref="D37:D39"/>
    <mergeCell ref="D40:D42"/>
    <mergeCell ref="F18:I21"/>
    <mergeCell ref="F22:I22"/>
    <mergeCell ref="F23:I34"/>
    <mergeCell ref="F35:I35"/>
    <mergeCell ref="F36:I36"/>
    <mergeCell ref="F37:I42"/>
    <mergeCell ref="A12:O12"/>
    <mergeCell ref="F17:I17"/>
    <mergeCell ref="A14:O14"/>
    <mergeCell ref="A15:O15"/>
    <mergeCell ref="A16:O16"/>
  </mergeCells>
  <pageMargins left="0.70866141732283472" right="0.70866141732283472" top="0.74803149606299213" bottom="0.74803149606299213" header="0.31496062992125984" footer="0.31496062992125984"/>
  <pageSetup paperSize="9" scale="50" fitToHeight="2" orientation="portrait" verticalDpi="0" r:id="rId1"/>
  <drawing r:id="rId2"/>
</worksheet>
</file>

<file path=xl/worksheets/sheet11.xml><?xml version="1.0" encoding="utf-8"?>
<worksheet xmlns="http://schemas.openxmlformats.org/spreadsheetml/2006/main" xmlns:r="http://schemas.openxmlformats.org/officeDocument/2006/relationships">
  <sheetPr>
    <pageSetUpPr fitToPage="1"/>
  </sheetPr>
  <dimension ref="A1:X137"/>
  <sheetViews>
    <sheetView workbookViewId="0">
      <selection sqref="A1:X11"/>
    </sheetView>
  </sheetViews>
  <sheetFormatPr defaultRowHeight="15"/>
  <cols>
    <col min="1" max="1" width="7.42578125" customWidth="1"/>
    <col min="2" max="2" width="38.42578125" customWidth="1"/>
    <col min="4" max="4" width="10.7109375" customWidth="1"/>
    <col min="5" max="5" width="43.28515625" customWidth="1"/>
    <col min="7" max="11" width="10.28515625" customWidth="1"/>
  </cols>
  <sheetData>
    <row r="1" spans="1:24">
      <c r="A1" s="3"/>
      <c r="B1" s="4"/>
      <c r="C1" s="4"/>
      <c r="D1" s="4"/>
      <c r="E1" s="4"/>
      <c r="F1" s="4"/>
      <c r="G1" s="4"/>
      <c r="H1" s="4"/>
      <c r="I1" s="4"/>
      <c r="J1" s="4"/>
      <c r="K1" s="4"/>
      <c r="L1" s="4"/>
      <c r="M1" s="4"/>
      <c r="N1" s="4"/>
      <c r="O1" s="4"/>
      <c r="P1" s="4"/>
      <c r="Q1" s="4"/>
      <c r="R1" s="4"/>
      <c r="S1" s="4"/>
      <c r="T1" s="4"/>
      <c r="U1" s="4"/>
      <c r="V1" s="4"/>
      <c r="W1" s="4"/>
      <c r="X1" s="306"/>
    </row>
    <row r="2" spans="1:24">
      <c r="A2" s="6"/>
      <c r="B2" s="1"/>
      <c r="C2" s="1"/>
      <c r="D2" s="1"/>
      <c r="E2" s="1"/>
      <c r="F2" s="1"/>
      <c r="G2" s="1"/>
      <c r="H2" s="1"/>
      <c r="I2" s="1"/>
      <c r="J2" s="1"/>
      <c r="K2" s="1"/>
      <c r="L2" s="1"/>
      <c r="M2" s="1"/>
      <c r="N2" s="1"/>
      <c r="O2" s="1"/>
      <c r="P2" s="1"/>
      <c r="Q2" s="1"/>
      <c r="R2" s="1"/>
      <c r="S2" s="1"/>
      <c r="T2" s="1"/>
      <c r="U2" s="1"/>
      <c r="V2" s="1"/>
      <c r="W2" s="1"/>
      <c r="X2" s="7"/>
    </row>
    <row r="3" spans="1:24" ht="31.5">
      <c r="A3" s="6"/>
      <c r="B3" s="1"/>
      <c r="C3" s="1"/>
      <c r="D3" s="1"/>
      <c r="E3" s="1"/>
      <c r="F3" s="1"/>
      <c r="G3" s="1"/>
      <c r="H3" s="1"/>
      <c r="I3" s="1"/>
      <c r="J3" s="1"/>
      <c r="K3" s="1"/>
      <c r="L3" s="1"/>
      <c r="M3" s="1"/>
      <c r="N3" s="1"/>
      <c r="O3" s="1"/>
      <c r="P3" s="14" t="s">
        <v>2861</v>
      </c>
      <c r="Q3" s="2"/>
      <c r="R3" s="2"/>
      <c r="S3" s="2"/>
      <c r="T3" s="2"/>
      <c r="U3" s="2"/>
      <c r="V3" s="2"/>
      <c r="W3" s="2"/>
      <c r="X3" s="11"/>
    </row>
    <row r="4" spans="1:24">
      <c r="A4" s="6"/>
      <c r="B4" s="1"/>
      <c r="C4" s="1"/>
      <c r="D4" s="1"/>
      <c r="E4" s="1"/>
      <c r="F4" s="1"/>
      <c r="G4" s="1"/>
      <c r="H4" s="1"/>
      <c r="I4" s="1"/>
      <c r="J4" s="1"/>
      <c r="K4" s="1"/>
      <c r="L4" s="1"/>
      <c r="M4" s="1"/>
      <c r="N4" s="1"/>
      <c r="O4" s="1"/>
      <c r="P4" s="15"/>
      <c r="Q4" s="1"/>
      <c r="R4" s="1"/>
      <c r="S4" s="1"/>
      <c r="T4" s="1"/>
      <c r="U4" s="1"/>
      <c r="V4" s="1"/>
      <c r="W4" s="1"/>
      <c r="X4" s="7"/>
    </row>
    <row r="5" spans="1:24" ht="17.25">
      <c r="A5" s="6"/>
      <c r="B5" s="1"/>
      <c r="C5" s="1"/>
      <c r="D5" s="1"/>
      <c r="E5" s="1"/>
      <c r="F5" s="1"/>
      <c r="G5" s="1"/>
      <c r="H5" s="1"/>
      <c r="I5" s="1"/>
      <c r="J5" s="1"/>
      <c r="K5" s="1"/>
      <c r="L5" s="1"/>
      <c r="M5" s="1"/>
      <c r="N5" s="1"/>
      <c r="O5" s="1"/>
      <c r="P5" s="37" t="s">
        <v>2862</v>
      </c>
      <c r="Q5" s="13"/>
      <c r="S5" s="13"/>
      <c r="T5" s="13"/>
      <c r="U5" s="13"/>
      <c r="V5" s="13"/>
      <c r="W5" s="13"/>
      <c r="X5" s="7"/>
    </row>
    <row r="6" spans="1:24">
      <c r="A6" s="6"/>
      <c r="B6" s="1"/>
      <c r="C6" s="1"/>
      <c r="D6" s="1"/>
      <c r="E6" s="1"/>
      <c r="F6" s="1"/>
      <c r="G6" s="1"/>
      <c r="H6" s="1"/>
      <c r="I6" s="1"/>
      <c r="J6" s="1"/>
      <c r="K6" s="1"/>
      <c r="L6" s="1"/>
      <c r="M6" s="1"/>
      <c r="N6" s="1"/>
      <c r="O6" s="1"/>
      <c r="P6" s="1"/>
      <c r="Q6" s="1"/>
      <c r="R6" s="1"/>
      <c r="S6" s="1"/>
      <c r="T6" s="1"/>
      <c r="U6" s="1"/>
      <c r="V6" s="1"/>
      <c r="W6" s="1"/>
      <c r="X6" s="7"/>
    </row>
    <row r="7" spans="1:24">
      <c r="A7" s="6"/>
      <c r="B7" s="1"/>
      <c r="C7" s="1"/>
      <c r="D7" s="1"/>
      <c r="E7" s="1"/>
      <c r="F7" s="1"/>
      <c r="G7" s="1"/>
      <c r="H7" s="1"/>
      <c r="I7" s="1"/>
      <c r="J7" s="1"/>
      <c r="K7" s="1"/>
      <c r="L7" s="1"/>
      <c r="M7" s="1"/>
      <c r="N7" s="1"/>
      <c r="O7" s="1"/>
      <c r="P7" s="1"/>
      <c r="Q7" s="1"/>
      <c r="R7" s="1"/>
      <c r="S7" s="1"/>
      <c r="T7" s="1"/>
      <c r="U7" s="1"/>
      <c r="V7" s="1"/>
      <c r="W7" s="1"/>
      <c r="X7" s="7"/>
    </row>
    <row r="8" spans="1:24">
      <c r="A8" s="6"/>
      <c r="B8" s="1"/>
      <c r="C8" s="1"/>
      <c r="D8" s="1"/>
      <c r="E8" s="1"/>
      <c r="F8" s="1"/>
      <c r="G8" s="1"/>
      <c r="H8" s="1"/>
      <c r="I8" s="1"/>
      <c r="J8" s="1"/>
      <c r="K8" s="1"/>
      <c r="L8" s="1"/>
      <c r="M8" s="1"/>
      <c r="N8" s="1"/>
      <c r="O8" s="1"/>
      <c r="P8" s="1"/>
      <c r="Q8" s="1"/>
      <c r="R8" s="1"/>
      <c r="S8" s="1"/>
      <c r="T8" s="1"/>
      <c r="U8" s="1"/>
      <c r="V8" s="1"/>
      <c r="W8" s="1"/>
      <c r="X8" s="7"/>
    </row>
    <row r="9" spans="1:24" ht="15.75" thickBot="1">
      <c r="A9" s="8"/>
      <c r="B9" s="9"/>
      <c r="C9" s="9"/>
      <c r="D9" s="9"/>
      <c r="E9" s="9"/>
      <c r="F9" s="9"/>
      <c r="G9" s="9"/>
      <c r="H9" s="9"/>
      <c r="I9" s="9"/>
      <c r="J9" s="9"/>
      <c r="K9" s="9"/>
      <c r="L9" s="9"/>
      <c r="M9" s="9"/>
      <c r="N9" s="9"/>
      <c r="O9" s="9"/>
      <c r="P9" s="9"/>
      <c r="Q9" s="9"/>
      <c r="R9" s="9"/>
      <c r="S9" s="9"/>
      <c r="T9" s="9"/>
      <c r="U9" s="9"/>
      <c r="V9" s="9"/>
      <c r="W9" s="9"/>
      <c r="X9" s="10"/>
    </row>
    <row r="10" spans="1:24" ht="15.75">
      <c r="A10" s="18" t="s">
        <v>2863</v>
      </c>
      <c r="B10" s="282"/>
      <c r="C10" s="16"/>
      <c r="D10" s="16"/>
      <c r="E10" s="16"/>
      <c r="F10" s="16"/>
      <c r="G10" s="397" t="s">
        <v>2864</v>
      </c>
      <c r="H10" s="16"/>
      <c r="I10" s="16"/>
      <c r="J10" s="16"/>
      <c r="K10" s="397" t="s">
        <v>2865</v>
      </c>
      <c r="L10" s="16"/>
      <c r="M10" s="16"/>
      <c r="N10" s="16"/>
      <c r="O10" s="16"/>
      <c r="P10" s="16"/>
      <c r="Q10" s="16"/>
      <c r="R10" s="16"/>
      <c r="S10" s="16"/>
      <c r="T10" s="16"/>
      <c r="U10" s="16"/>
      <c r="V10" s="16"/>
      <c r="W10" s="16"/>
      <c r="X10" s="5"/>
    </row>
    <row r="11" spans="1:24" ht="16.5" thickBot="1">
      <c r="A11" s="19"/>
      <c r="B11" s="283"/>
      <c r="C11" s="17"/>
      <c r="D11" s="17"/>
      <c r="E11" s="17"/>
      <c r="F11" s="17"/>
      <c r="G11" s="17"/>
      <c r="H11" s="17"/>
      <c r="I11" s="17"/>
      <c r="J11" s="17"/>
      <c r="K11" s="17"/>
      <c r="L11" s="17"/>
      <c r="M11" s="17"/>
      <c r="N11" s="17"/>
      <c r="O11" s="17"/>
      <c r="P11" s="17"/>
      <c r="Q11" s="17"/>
      <c r="R11" s="17"/>
      <c r="S11" s="17"/>
      <c r="T11" s="17"/>
      <c r="U11" s="17"/>
      <c r="V11" s="17"/>
      <c r="W11" s="17"/>
      <c r="X11" s="10"/>
    </row>
    <row r="12" spans="1:24" ht="48.75" customHeight="1" thickBot="1">
      <c r="A12" s="398" t="s">
        <v>2501</v>
      </c>
      <c r="B12" s="400"/>
      <c r="C12" s="400"/>
      <c r="D12" s="400"/>
      <c r="E12" s="400"/>
      <c r="F12" s="400"/>
      <c r="G12" s="400"/>
      <c r="H12" s="400"/>
      <c r="I12" s="400"/>
      <c r="J12" s="400"/>
      <c r="K12" s="401"/>
    </row>
    <row r="14" spans="1:24">
      <c r="A14" s="451" t="s">
        <v>683</v>
      </c>
      <c r="B14" s="452"/>
      <c r="C14" s="452"/>
      <c r="D14" s="452"/>
      <c r="E14" s="452"/>
      <c r="F14" s="452"/>
      <c r="G14" s="452"/>
      <c r="H14" s="452"/>
      <c r="I14" s="452"/>
      <c r="J14" s="452"/>
      <c r="K14" s="452"/>
    </row>
    <row r="15" spans="1:24" ht="83.25" customHeight="1">
      <c r="A15" s="40" t="s">
        <v>4</v>
      </c>
      <c r="B15" s="41" t="s">
        <v>3</v>
      </c>
      <c r="C15" s="104" t="s">
        <v>455</v>
      </c>
      <c r="D15" s="109" t="s">
        <v>684</v>
      </c>
      <c r="E15" s="129" t="s">
        <v>490</v>
      </c>
      <c r="F15" s="120" t="s">
        <v>24</v>
      </c>
      <c r="G15" s="103" t="s">
        <v>617</v>
      </c>
      <c r="H15" s="103" t="s">
        <v>618</v>
      </c>
      <c r="I15" s="103" t="s">
        <v>619</v>
      </c>
      <c r="J15" s="103" t="s">
        <v>620</v>
      </c>
      <c r="K15" s="103" t="s">
        <v>621</v>
      </c>
    </row>
    <row r="16" spans="1:24" ht="63" customHeight="1">
      <c r="A16" s="52">
        <v>33715</v>
      </c>
      <c r="B16" s="99" t="s">
        <v>685</v>
      </c>
      <c r="C16" s="110"/>
      <c r="D16" s="251" t="s">
        <v>782</v>
      </c>
      <c r="E16" s="250" t="s">
        <v>817</v>
      </c>
      <c r="F16" s="130" t="s">
        <v>218</v>
      </c>
      <c r="G16" s="67">
        <v>608.27586206896547</v>
      </c>
      <c r="H16" s="67">
        <v>513.99310344827575</v>
      </c>
      <c r="I16" s="67">
        <v>483.57931034482755</v>
      </c>
      <c r="J16" s="67">
        <v>453.16551724137929</v>
      </c>
      <c r="K16" s="67">
        <v>416.66896551724136</v>
      </c>
    </row>
    <row r="17" spans="1:11" ht="36" customHeight="1">
      <c r="A17" s="52">
        <v>3513</v>
      </c>
      <c r="B17" s="267" t="s">
        <v>686</v>
      </c>
      <c r="C17" s="251">
        <v>1.2</v>
      </c>
      <c r="D17" s="251" t="s">
        <v>783</v>
      </c>
      <c r="E17" s="596" t="s">
        <v>2388</v>
      </c>
      <c r="F17" s="251" t="s">
        <v>470</v>
      </c>
      <c r="G17" s="67">
        <v>2317.2413793103447</v>
      </c>
      <c r="H17" s="67">
        <v>1958.0689655172412</v>
      </c>
      <c r="I17" s="67">
        <v>1842.2068965517242</v>
      </c>
      <c r="J17" s="67">
        <v>1726.3448275862067</v>
      </c>
      <c r="K17" s="67">
        <v>1587.3103448275863</v>
      </c>
    </row>
    <row r="18" spans="1:11" ht="36" customHeight="1">
      <c r="A18" s="52">
        <v>447276</v>
      </c>
      <c r="B18" s="267" t="s">
        <v>687</v>
      </c>
      <c r="C18" s="251">
        <v>1.8</v>
      </c>
      <c r="D18" s="251" t="s">
        <v>784</v>
      </c>
      <c r="E18" s="597"/>
      <c r="F18" s="251" t="s">
        <v>470</v>
      </c>
      <c r="G18" s="67">
        <v>2172.4137931034479</v>
      </c>
      <c r="H18" s="67">
        <v>1835.6896551724135</v>
      </c>
      <c r="I18" s="67">
        <v>1727.0689655172412</v>
      </c>
      <c r="J18" s="67">
        <v>1618.4482758620686</v>
      </c>
      <c r="K18" s="67">
        <v>1488.1034482758619</v>
      </c>
    </row>
    <row r="19" spans="1:11" ht="36" customHeight="1">
      <c r="A19" s="451" t="s">
        <v>2828</v>
      </c>
      <c r="B19" s="452"/>
      <c r="C19" s="452"/>
      <c r="D19" s="452"/>
      <c r="E19" s="452"/>
      <c r="F19" s="452"/>
      <c r="G19" s="452"/>
      <c r="H19" s="452"/>
      <c r="I19" s="452"/>
      <c r="J19" s="452"/>
      <c r="K19" s="452"/>
    </row>
    <row r="20" spans="1:11" ht="36" customHeight="1">
      <c r="A20" s="52" t="s">
        <v>2829</v>
      </c>
      <c r="B20" s="108" t="s">
        <v>2830</v>
      </c>
      <c r="C20" s="112"/>
      <c r="D20" s="393" t="s">
        <v>2839</v>
      </c>
      <c r="E20" s="391" t="s">
        <v>2841</v>
      </c>
      <c r="F20" s="130" t="s">
        <v>218</v>
      </c>
      <c r="G20" s="67">
        <v>3620.6896551724135</v>
      </c>
      <c r="H20" s="67">
        <v>3059.4827586206893</v>
      </c>
      <c r="I20" s="67">
        <v>2878.4482758620688</v>
      </c>
      <c r="J20" s="67">
        <v>2697.4137931034479</v>
      </c>
      <c r="K20" s="67">
        <v>2480.1724137931033</v>
      </c>
    </row>
    <row r="21" spans="1:11" ht="36" customHeight="1">
      <c r="A21" s="52" t="s">
        <v>2831</v>
      </c>
      <c r="B21" s="108" t="s">
        <v>2832</v>
      </c>
      <c r="C21" s="112"/>
      <c r="D21" s="393" t="s">
        <v>2839</v>
      </c>
      <c r="E21" s="391" t="s">
        <v>2842</v>
      </c>
      <c r="F21" s="130" t="s">
        <v>218</v>
      </c>
      <c r="G21" s="67">
        <v>5551.7241379310335</v>
      </c>
      <c r="H21" s="67">
        <v>4691.2068965517228</v>
      </c>
      <c r="I21" s="67">
        <v>4413.6206896551721</v>
      </c>
      <c r="J21" s="67">
        <v>4136.0344827586196</v>
      </c>
      <c r="K21" s="67">
        <v>3802.9310344827582</v>
      </c>
    </row>
    <row r="22" spans="1:11" ht="36" customHeight="1">
      <c r="A22" s="52" t="s">
        <v>2833</v>
      </c>
      <c r="B22" s="108" t="s">
        <v>2834</v>
      </c>
      <c r="C22" s="112"/>
      <c r="D22" s="393" t="s">
        <v>2840</v>
      </c>
      <c r="E22" s="391" t="s">
        <v>2842</v>
      </c>
      <c r="F22" s="130" t="s">
        <v>218</v>
      </c>
      <c r="G22" s="67">
        <v>6190.3448275862065</v>
      </c>
      <c r="H22" s="67">
        <v>5230.8413793103446</v>
      </c>
      <c r="I22" s="67">
        <v>4921.3241379310348</v>
      </c>
      <c r="J22" s="67">
        <v>4611.8068965517241</v>
      </c>
      <c r="K22" s="67">
        <v>4240.3862068965518</v>
      </c>
    </row>
    <row r="23" spans="1:11" ht="36" customHeight="1">
      <c r="A23" s="52" t="s">
        <v>2835</v>
      </c>
      <c r="B23" s="108" t="s">
        <v>2836</v>
      </c>
      <c r="C23" s="112"/>
      <c r="D23" s="393" t="s">
        <v>2839</v>
      </c>
      <c r="E23" s="391" t="s">
        <v>2843</v>
      </c>
      <c r="F23" s="130" t="s">
        <v>218</v>
      </c>
      <c r="G23" s="67">
        <v>3820.6896551724135</v>
      </c>
      <c r="H23" s="67">
        <v>3228.4827586206893</v>
      </c>
      <c r="I23" s="67">
        <v>3037.4482758620688</v>
      </c>
      <c r="J23" s="67">
        <v>2846.4137931034479</v>
      </c>
      <c r="K23" s="67">
        <v>2617.1724137931033</v>
      </c>
    </row>
    <row r="24" spans="1:11" ht="36" customHeight="1">
      <c r="A24" s="52" t="s">
        <v>2837</v>
      </c>
      <c r="B24" s="108" t="s">
        <v>2838</v>
      </c>
      <c r="C24" s="112"/>
      <c r="D24" s="393" t="s">
        <v>2839</v>
      </c>
      <c r="E24" s="391" t="s">
        <v>2844</v>
      </c>
      <c r="F24" s="130" t="s">
        <v>218</v>
      </c>
      <c r="G24" s="67">
        <v>4503.4482758620688</v>
      </c>
      <c r="H24" s="67">
        <v>3805.4137931034479</v>
      </c>
      <c r="I24" s="67">
        <v>3580.2413793103451</v>
      </c>
      <c r="J24" s="67">
        <v>3355.0689655172414</v>
      </c>
      <c r="K24" s="67">
        <v>3084.8620689655172</v>
      </c>
    </row>
    <row r="25" spans="1:11" ht="36" customHeight="1">
      <c r="A25" s="451" t="s">
        <v>2845</v>
      </c>
      <c r="B25" s="452"/>
      <c r="C25" s="452"/>
      <c r="D25" s="452"/>
      <c r="E25" s="452"/>
      <c r="F25" s="452"/>
      <c r="G25" s="452"/>
      <c r="H25" s="452"/>
      <c r="I25" s="452"/>
      <c r="J25" s="452"/>
      <c r="K25" s="452"/>
    </row>
    <row r="26" spans="1:11" ht="36" customHeight="1">
      <c r="A26" s="395" t="s">
        <v>2846</v>
      </c>
      <c r="B26" s="108" t="s">
        <v>2847</v>
      </c>
      <c r="C26" s="394"/>
      <c r="D26" s="393" t="s">
        <v>2839</v>
      </c>
      <c r="E26" s="569" t="s">
        <v>2853</v>
      </c>
      <c r="F26" s="130" t="s">
        <v>218</v>
      </c>
      <c r="G26" s="67">
        <v>5289.6551724137926</v>
      </c>
      <c r="H26" s="67">
        <v>4469.7586206896549</v>
      </c>
      <c r="I26" s="67">
        <v>4205.2758620689656</v>
      </c>
      <c r="J26" s="67">
        <v>3940.7931034482754</v>
      </c>
      <c r="K26" s="67">
        <v>3623.4137931034484</v>
      </c>
    </row>
    <row r="27" spans="1:11" ht="36" customHeight="1">
      <c r="A27" s="395" t="s">
        <v>2848</v>
      </c>
      <c r="B27" s="108" t="s">
        <v>2849</v>
      </c>
      <c r="C27" s="394"/>
      <c r="D27" s="393" t="s">
        <v>2839</v>
      </c>
      <c r="E27" s="569"/>
      <c r="F27" s="130" t="s">
        <v>218</v>
      </c>
      <c r="G27" s="67">
        <v>6737.9310344827582</v>
      </c>
      <c r="H27" s="67">
        <v>5693.5517241379303</v>
      </c>
      <c r="I27" s="67">
        <v>5356.6551724137926</v>
      </c>
      <c r="J27" s="67">
        <v>5019.7586206896549</v>
      </c>
      <c r="K27" s="67">
        <v>4615.4827586206893</v>
      </c>
    </row>
    <row r="28" spans="1:11" ht="36" customHeight="1">
      <c r="A28" s="395" t="s">
        <v>2850</v>
      </c>
      <c r="B28" s="108" t="s">
        <v>2851</v>
      </c>
      <c r="C28" s="394"/>
      <c r="D28" s="393" t="s">
        <v>2840</v>
      </c>
      <c r="E28" s="569"/>
      <c r="F28" s="130" t="s">
        <v>218</v>
      </c>
      <c r="G28" s="67">
        <v>6852.4137931034475</v>
      </c>
      <c r="H28" s="67">
        <v>5790.2896551724125</v>
      </c>
      <c r="I28" s="67">
        <v>5447.6689655172413</v>
      </c>
      <c r="J28" s="67">
        <v>5105.0482758620683</v>
      </c>
      <c r="K28" s="67">
        <v>4693.9034482758616</v>
      </c>
    </row>
    <row r="29" spans="1:11" ht="36" customHeight="1">
      <c r="A29" s="396" t="s">
        <v>2852</v>
      </c>
      <c r="B29" s="108" t="s">
        <v>688</v>
      </c>
      <c r="C29" s="394"/>
      <c r="D29" s="393" t="s">
        <v>2839</v>
      </c>
      <c r="E29" s="596" t="s">
        <v>2384</v>
      </c>
      <c r="F29" s="130" t="s">
        <v>218</v>
      </c>
      <c r="G29" s="67">
        <v>4909.6551724137935</v>
      </c>
      <c r="H29" s="67">
        <v>4148.6586206896554</v>
      </c>
      <c r="I29" s="67">
        <v>3903.1758620689661</v>
      </c>
      <c r="J29" s="67">
        <v>3657.6931034482759</v>
      </c>
      <c r="K29" s="67">
        <v>3363.1137931034486</v>
      </c>
    </row>
    <row r="30" spans="1:11" ht="27" customHeight="1">
      <c r="A30" s="52">
        <v>31490</v>
      </c>
      <c r="B30" s="267" t="s">
        <v>689</v>
      </c>
      <c r="C30" s="111"/>
      <c r="D30" s="251" t="s">
        <v>785</v>
      </c>
      <c r="E30" s="597"/>
      <c r="F30" s="131" t="s">
        <v>218</v>
      </c>
      <c r="G30" s="67">
        <v>6343.4482758620688</v>
      </c>
      <c r="H30" s="67">
        <v>5360.2137931034476</v>
      </c>
      <c r="I30" s="67">
        <v>5043.0413793103453</v>
      </c>
      <c r="J30" s="67">
        <v>4725.8689655172411</v>
      </c>
      <c r="K30" s="67">
        <v>4345.2620689655178</v>
      </c>
    </row>
    <row r="31" spans="1:11" ht="27" customHeight="1">
      <c r="A31" s="52">
        <v>332383</v>
      </c>
      <c r="B31" s="267" t="s">
        <v>690</v>
      </c>
      <c r="C31" s="111"/>
      <c r="D31" s="251" t="s">
        <v>786</v>
      </c>
      <c r="E31" s="598"/>
      <c r="F31" s="131" t="s">
        <v>218</v>
      </c>
      <c r="G31" s="67">
        <v>6459.3103448275851</v>
      </c>
      <c r="H31" s="67">
        <v>5458.1172413793092</v>
      </c>
      <c r="I31" s="67">
        <v>5135.1517241379306</v>
      </c>
      <c r="J31" s="67">
        <v>4812.1862068965511</v>
      </c>
      <c r="K31" s="67">
        <v>4424.627586206896</v>
      </c>
    </row>
    <row r="32" spans="1:11" ht="25.5">
      <c r="A32" s="52">
        <v>335424</v>
      </c>
      <c r="B32" s="267" t="s">
        <v>691</v>
      </c>
      <c r="C32" s="112"/>
      <c r="D32" s="251" t="s">
        <v>787</v>
      </c>
      <c r="E32" s="269" t="s">
        <v>818</v>
      </c>
      <c r="F32" s="130" t="s">
        <v>218</v>
      </c>
      <c r="G32" s="67">
        <v>408.41379310344826</v>
      </c>
      <c r="H32" s="67">
        <v>345.10965517241374</v>
      </c>
      <c r="I32" s="67">
        <v>324.6889655172414</v>
      </c>
      <c r="J32" s="67">
        <v>304.26827586206895</v>
      </c>
      <c r="K32" s="67">
        <v>279.76344827586206</v>
      </c>
    </row>
    <row r="33" spans="1:11" ht="123" customHeight="1">
      <c r="A33" s="52">
        <v>37241</v>
      </c>
      <c r="B33" s="267" t="s">
        <v>692</v>
      </c>
      <c r="C33" s="252"/>
      <c r="D33" s="252" t="s">
        <v>788</v>
      </c>
      <c r="E33" s="270" t="s">
        <v>819</v>
      </c>
      <c r="F33" s="131" t="s">
        <v>218</v>
      </c>
      <c r="G33" s="67">
        <v>5068.9655172413786</v>
      </c>
      <c r="H33" s="67">
        <v>4283.2758620689647</v>
      </c>
      <c r="I33" s="67">
        <v>4029.8275862068963</v>
      </c>
      <c r="J33" s="67">
        <v>3776.379310344827</v>
      </c>
      <c r="K33" s="67">
        <v>3472.2413793103447</v>
      </c>
    </row>
    <row r="34" spans="1:11" ht="59.25" customHeight="1">
      <c r="A34" s="52">
        <v>340778</v>
      </c>
      <c r="B34" s="267" t="s">
        <v>693</v>
      </c>
      <c r="C34" s="252"/>
      <c r="D34" s="252"/>
      <c r="E34" s="250" t="s">
        <v>820</v>
      </c>
      <c r="F34" s="131" t="s">
        <v>860</v>
      </c>
      <c r="G34" s="67">
        <v>192.62068965517241</v>
      </c>
      <c r="H34" s="67">
        <v>162.76448275862069</v>
      </c>
      <c r="I34" s="67">
        <v>153.13344827586207</v>
      </c>
      <c r="J34" s="67">
        <v>143.50241379310344</v>
      </c>
      <c r="K34" s="67">
        <v>131.9451724137931</v>
      </c>
    </row>
    <row r="35" spans="1:11" ht="60" customHeight="1">
      <c r="A35" s="52">
        <v>228373</v>
      </c>
      <c r="B35" s="267" t="s">
        <v>694</v>
      </c>
      <c r="C35" s="252"/>
      <c r="D35" s="252"/>
      <c r="E35" s="271" t="s">
        <v>821</v>
      </c>
      <c r="F35" s="131" t="s">
        <v>218</v>
      </c>
      <c r="G35" s="67">
        <v>253.44827586206893</v>
      </c>
      <c r="H35" s="67">
        <v>214.16379310344823</v>
      </c>
      <c r="I35" s="67">
        <v>201.4913793103448</v>
      </c>
      <c r="J35" s="67">
        <v>188.81896551724134</v>
      </c>
      <c r="K35" s="67">
        <v>173.61206896551724</v>
      </c>
    </row>
    <row r="36" spans="1:11" ht="38.25" customHeight="1">
      <c r="A36" s="52">
        <v>344528</v>
      </c>
      <c r="B36" s="267" t="s">
        <v>695</v>
      </c>
      <c r="C36" s="252"/>
      <c r="D36" s="252"/>
      <c r="E36" s="271" t="s">
        <v>822</v>
      </c>
      <c r="F36" s="131" t="s">
        <v>218</v>
      </c>
      <c r="G36" s="67">
        <v>253.44827586206893</v>
      </c>
      <c r="H36" s="67">
        <v>214.16379310344823</v>
      </c>
      <c r="I36" s="67">
        <v>201.4913793103448</v>
      </c>
      <c r="J36" s="67">
        <v>188.81896551724134</v>
      </c>
      <c r="K36" s="67">
        <v>173.61206896551724</v>
      </c>
    </row>
    <row r="37" spans="1:11" ht="56.25" customHeight="1">
      <c r="A37" s="52">
        <v>340782</v>
      </c>
      <c r="B37" s="267" t="s">
        <v>696</v>
      </c>
      <c r="C37" s="252"/>
      <c r="D37" s="252"/>
      <c r="E37" s="584" t="s">
        <v>823</v>
      </c>
      <c r="F37" s="131" t="s">
        <v>218</v>
      </c>
      <c r="G37" s="67">
        <v>1361.3793103448274</v>
      </c>
      <c r="H37" s="67">
        <v>1150.3655172413792</v>
      </c>
      <c r="I37" s="67">
        <v>1082.2965517241378</v>
      </c>
      <c r="J37" s="67">
        <v>1014.2275862068965</v>
      </c>
      <c r="K37" s="67">
        <v>932.54482758620691</v>
      </c>
    </row>
    <row r="38" spans="1:11" ht="56.25" customHeight="1">
      <c r="A38" s="52">
        <v>340783</v>
      </c>
      <c r="B38" s="267" t="s">
        <v>697</v>
      </c>
      <c r="C38" s="252"/>
      <c r="D38" s="252"/>
      <c r="E38" s="585"/>
      <c r="F38" s="130" t="s">
        <v>218</v>
      </c>
      <c r="G38" s="67">
        <v>101.37931034482759</v>
      </c>
      <c r="H38" s="67">
        <v>85.665517241379305</v>
      </c>
      <c r="I38" s="67">
        <v>80.596551724137939</v>
      </c>
      <c r="J38" s="67">
        <v>75.527586206896558</v>
      </c>
      <c r="K38" s="67">
        <v>69.444827586206898</v>
      </c>
    </row>
    <row r="39" spans="1:11" ht="72">
      <c r="A39" s="52">
        <v>329078</v>
      </c>
      <c r="B39" s="267" t="s">
        <v>698</v>
      </c>
      <c r="C39" s="251"/>
      <c r="D39" s="251" t="s">
        <v>789</v>
      </c>
      <c r="E39" s="272" t="s">
        <v>824</v>
      </c>
      <c r="F39" s="131" t="s">
        <v>218</v>
      </c>
      <c r="G39" s="67">
        <v>782.93793103448274</v>
      </c>
      <c r="H39" s="67">
        <v>661.58255172413794</v>
      </c>
      <c r="I39" s="67">
        <v>622.43565517241382</v>
      </c>
      <c r="J39" s="67">
        <v>583.28875862068969</v>
      </c>
      <c r="K39" s="67">
        <v>536.31248275862072</v>
      </c>
    </row>
    <row r="40" spans="1:11" ht="84">
      <c r="A40" s="52">
        <v>472155</v>
      </c>
      <c r="B40" s="267" t="s">
        <v>699</v>
      </c>
      <c r="C40" s="251"/>
      <c r="D40" s="251" t="s">
        <v>790</v>
      </c>
      <c r="E40" s="272" t="s">
        <v>825</v>
      </c>
      <c r="F40" s="131" t="s">
        <v>218</v>
      </c>
      <c r="G40" s="67">
        <v>2599.9448275862069</v>
      </c>
      <c r="H40" s="67">
        <v>2196.9533793103446</v>
      </c>
      <c r="I40" s="67">
        <v>2066.9561379310344</v>
      </c>
      <c r="J40" s="67">
        <v>1936.9588965517241</v>
      </c>
      <c r="K40" s="67">
        <v>1780.9622068965518</v>
      </c>
    </row>
    <row r="41" spans="1:11" ht="25.5">
      <c r="A41" s="52">
        <v>338080</v>
      </c>
      <c r="B41" s="267" t="s">
        <v>700</v>
      </c>
      <c r="C41" s="251">
        <v>0.2</v>
      </c>
      <c r="D41" s="251" t="s">
        <v>791</v>
      </c>
      <c r="E41" s="111" t="s">
        <v>826</v>
      </c>
      <c r="F41" s="131" t="s">
        <v>470</v>
      </c>
      <c r="G41" s="67">
        <v>31.365517241379308</v>
      </c>
      <c r="H41" s="67">
        <v>26.503862068965514</v>
      </c>
      <c r="I41" s="67">
        <v>24.935586206896552</v>
      </c>
      <c r="J41" s="67">
        <v>23.367310344827583</v>
      </c>
      <c r="K41" s="67">
        <v>21.485379310344829</v>
      </c>
    </row>
    <row r="42" spans="1:11" ht="48">
      <c r="A42" s="52">
        <v>353256</v>
      </c>
      <c r="B42" s="267" t="s">
        <v>701</v>
      </c>
      <c r="C42" s="251" t="s">
        <v>702</v>
      </c>
      <c r="D42" s="251" t="s">
        <v>2380</v>
      </c>
      <c r="E42" s="250" t="s">
        <v>827</v>
      </c>
      <c r="F42" s="251" t="s">
        <v>861</v>
      </c>
      <c r="G42" s="67">
        <v>240.27586206896547</v>
      </c>
      <c r="H42" s="67">
        <v>203.03310344827582</v>
      </c>
      <c r="I42" s="67">
        <v>191.01931034482755</v>
      </c>
      <c r="J42" s="67">
        <v>179.00551724137927</v>
      </c>
      <c r="K42" s="67">
        <v>164.58896551724135</v>
      </c>
    </row>
    <row r="43" spans="1:11" ht="96" customHeight="1">
      <c r="A43" s="52">
        <v>571209</v>
      </c>
      <c r="B43" s="267" t="s">
        <v>2377</v>
      </c>
      <c r="C43" s="251"/>
      <c r="D43" s="251" t="s">
        <v>2381</v>
      </c>
      <c r="E43" s="273" t="s">
        <v>2385</v>
      </c>
      <c r="F43" s="251" t="s">
        <v>218</v>
      </c>
      <c r="G43" s="67">
        <v>533.6827586206897</v>
      </c>
      <c r="H43" s="67">
        <v>450.9619310344828</v>
      </c>
      <c r="I43" s="67">
        <v>424.27779310344835</v>
      </c>
      <c r="J43" s="67">
        <v>397.59365517241383</v>
      </c>
      <c r="K43" s="67">
        <v>365.5726896551725</v>
      </c>
    </row>
    <row r="44" spans="1:11" ht="96">
      <c r="A44" s="52">
        <v>360877</v>
      </c>
      <c r="B44" s="267" t="s">
        <v>703</v>
      </c>
      <c r="C44" s="251">
        <v>5</v>
      </c>
      <c r="D44" s="251" t="s">
        <v>792</v>
      </c>
      <c r="E44" s="273" t="s">
        <v>828</v>
      </c>
      <c r="F44" s="251" t="s">
        <v>218</v>
      </c>
      <c r="G44" s="67">
        <v>3041.379310344827</v>
      </c>
      <c r="H44" s="67">
        <v>2569.9655172413786</v>
      </c>
      <c r="I44" s="67">
        <v>2417.8965517241377</v>
      </c>
      <c r="J44" s="67">
        <v>2265.8275862068963</v>
      </c>
      <c r="K44" s="67">
        <v>2083.3448275862065</v>
      </c>
    </row>
    <row r="45" spans="1:11" ht="72">
      <c r="A45" s="52">
        <v>570392</v>
      </c>
      <c r="B45" s="267" t="s">
        <v>2330</v>
      </c>
      <c r="C45" s="251">
        <v>5</v>
      </c>
      <c r="D45" s="251" t="s">
        <v>792</v>
      </c>
      <c r="E45" s="273" t="s">
        <v>829</v>
      </c>
      <c r="F45" s="251" t="s">
        <v>218</v>
      </c>
      <c r="G45" s="67">
        <v>3165.5172413793098</v>
      </c>
      <c r="H45" s="67">
        <v>2674.8620689655168</v>
      </c>
      <c r="I45" s="67">
        <v>2516.5862068965512</v>
      </c>
      <c r="J45" s="67">
        <v>2358.3103448275856</v>
      </c>
      <c r="K45" s="67">
        <v>2168.3793103448274</v>
      </c>
    </row>
    <row r="46" spans="1:11" ht="72">
      <c r="A46" s="52">
        <v>553058</v>
      </c>
      <c r="B46" s="267" t="s">
        <v>704</v>
      </c>
      <c r="C46" s="251">
        <v>10</v>
      </c>
      <c r="D46" s="251" t="s">
        <v>793</v>
      </c>
      <c r="E46" s="273" t="s">
        <v>829</v>
      </c>
      <c r="F46" s="251" t="s">
        <v>218</v>
      </c>
      <c r="G46" s="67">
        <v>5903.4482758620679</v>
      </c>
      <c r="H46" s="67">
        <v>4988.4137931034475</v>
      </c>
      <c r="I46" s="67">
        <v>4693.2413793103442</v>
      </c>
      <c r="J46" s="67">
        <v>4398.0689655172409</v>
      </c>
      <c r="K46" s="67">
        <v>4043.8620689655168</v>
      </c>
    </row>
    <row r="47" spans="1:11" ht="72">
      <c r="A47" s="52">
        <v>563209</v>
      </c>
      <c r="B47" s="267" t="s">
        <v>705</v>
      </c>
      <c r="C47" s="251">
        <v>10</v>
      </c>
      <c r="D47" s="251" t="s">
        <v>794</v>
      </c>
      <c r="E47" s="273" t="s">
        <v>829</v>
      </c>
      <c r="F47" s="251" t="s">
        <v>218</v>
      </c>
      <c r="G47" s="67">
        <v>18103.448275862065</v>
      </c>
      <c r="H47" s="67">
        <v>15297.413793103444</v>
      </c>
      <c r="I47" s="67">
        <v>14392.241379310342</v>
      </c>
      <c r="J47" s="67">
        <v>13487.068965517239</v>
      </c>
      <c r="K47" s="67">
        <v>12400.862068965516</v>
      </c>
    </row>
    <row r="48" spans="1:11" ht="132">
      <c r="A48" s="52">
        <v>472219</v>
      </c>
      <c r="B48" s="267" t="s">
        <v>706</v>
      </c>
      <c r="C48" s="251">
        <v>3</v>
      </c>
      <c r="D48" s="251" t="s">
        <v>795</v>
      </c>
      <c r="E48" s="273" t="s">
        <v>2386</v>
      </c>
      <c r="F48" s="251" t="s">
        <v>218</v>
      </c>
      <c r="G48" s="67">
        <v>4124.1379310344819</v>
      </c>
      <c r="H48" s="67">
        <v>3484.8965517241372</v>
      </c>
      <c r="I48" s="67">
        <v>3278.689655172413</v>
      </c>
      <c r="J48" s="67">
        <v>3072.4827586206889</v>
      </c>
      <c r="K48" s="67">
        <v>2825.0344827586205</v>
      </c>
    </row>
    <row r="49" spans="1:11" ht="96">
      <c r="A49" s="52">
        <v>360957</v>
      </c>
      <c r="B49" s="267" t="s">
        <v>707</v>
      </c>
      <c r="C49" s="251">
        <v>1</v>
      </c>
      <c r="D49" s="251" t="s">
        <v>796</v>
      </c>
      <c r="E49" s="250" t="s">
        <v>830</v>
      </c>
      <c r="F49" s="251" t="s">
        <v>218</v>
      </c>
      <c r="G49" s="67">
        <v>2136.5517241379307</v>
      </c>
      <c r="H49" s="67">
        <v>1805.3862068965514</v>
      </c>
      <c r="I49" s="67">
        <v>1698.5586206896551</v>
      </c>
      <c r="J49" s="67">
        <v>1591.7310344827583</v>
      </c>
      <c r="K49" s="67">
        <v>1463.5379310344827</v>
      </c>
    </row>
    <row r="50" spans="1:11" ht="33.75" customHeight="1">
      <c r="A50" s="52">
        <v>33749</v>
      </c>
      <c r="B50" s="267" t="s">
        <v>708</v>
      </c>
      <c r="C50" s="251">
        <v>100</v>
      </c>
      <c r="D50" s="251" t="s">
        <v>797</v>
      </c>
      <c r="E50" s="269" t="s">
        <v>831</v>
      </c>
      <c r="F50" s="112" t="s">
        <v>470</v>
      </c>
      <c r="G50" s="67">
        <v>47.503448275862063</v>
      </c>
      <c r="H50" s="67">
        <v>40.140413793103441</v>
      </c>
      <c r="I50" s="67">
        <v>37.765241379310339</v>
      </c>
      <c r="J50" s="67">
        <v>35.390068965517237</v>
      </c>
      <c r="K50" s="67">
        <v>32.539862068965519</v>
      </c>
    </row>
    <row r="51" spans="1:11" ht="33.75" customHeight="1">
      <c r="A51" s="52">
        <v>342509</v>
      </c>
      <c r="B51" s="267" t="s">
        <v>709</v>
      </c>
      <c r="C51" s="251">
        <v>300</v>
      </c>
      <c r="D51" s="251" t="s">
        <v>798</v>
      </c>
      <c r="E51" s="596" t="s">
        <v>832</v>
      </c>
      <c r="F51" s="251" t="s">
        <v>470</v>
      </c>
      <c r="G51" s="67">
        <v>98.675862068965515</v>
      </c>
      <c r="H51" s="67">
        <v>83.381103448275852</v>
      </c>
      <c r="I51" s="67">
        <v>78.447310344827585</v>
      </c>
      <c r="J51" s="67">
        <v>73.513517241379304</v>
      </c>
      <c r="K51" s="67">
        <v>67.592965517241382</v>
      </c>
    </row>
    <row r="52" spans="1:11" ht="25.5">
      <c r="A52" s="52">
        <v>342508</v>
      </c>
      <c r="B52" s="267" t="s">
        <v>710</v>
      </c>
      <c r="C52" s="251">
        <v>150</v>
      </c>
      <c r="D52" s="251" t="s">
        <v>798</v>
      </c>
      <c r="E52" s="598"/>
      <c r="F52" s="124" t="s">
        <v>470</v>
      </c>
      <c r="G52" s="67">
        <v>53.131034482758615</v>
      </c>
      <c r="H52" s="67">
        <v>44.895724137931026</v>
      </c>
      <c r="I52" s="67">
        <v>42.239172413793099</v>
      </c>
      <c r="J52" s="67">
        <v>39.582620689655165</v>
      </c>
      <c r="K52" s="67">
        <v>36.394758620689657</v>
      </c>
    </row>
    <row r="53" spans="1:11" ht="98.25" customHeight="1">
      <c r="A53" s="52">
        <v>530464</v>
      </c>
      <c r="B53" s="267" t="s">
        <v>711</v>
      </c>
      <c r="C53" s="251">
        <v>500</v>
      </c>
      <c r="D53" s="251" t="s">
        <v>799</v>
      </c>
      <c r="E53" s="274" t="s">
        <v>833</v>
      </c>
      <c r="F53" s="124" t="s">
        <v>470</v>
      </c>
      <c r="G53" s="67">
        <v>1531.0344827586205</v>
      </c>
      <c r="H53" s="67">
        <v>1293.7241379310342</v>
      </c>
      <c r="I53" s="67">
        <v>1217.1724137931033</v>
      </c>
      <c r="J53" s="67">
        <v>1140.6206896551723</v>
      </c>
      <c r="K53" s="67">
        <v>1048.7586206896551</v>
      </c>
    </row>
    <row r="54" spans="1:11" ht="57.75" customHeight="1">
      <c r="A54" s="52">
        <v>40132</v>
      </c>
      <c r="B54" s="267" t="s">
        <v>712</v>
      </c>
      <c r="C54" s="251">
        <v>15</v>
      </c>
      <c r="D54" s="251" t="s">
        <v>800</v>
      </c>
      <c r="E54" s="587" t="s">
        <v>834</v>
      </c>
      <c r="F54" s="251" t="s">
        <v>218</v>
      </c>
      <c r="G54" s="67">
        <v>21.006896551724136</v>
      </c>
      <c r="H54" s="67">
        <v>17.750827586206896</v>
      </c>
      <c r="I54" s="67">
        <v>16.700482758620687</v>
      </c>
      <c r="J54" s="67">
        <v>15.650137931034481</v>
      </c>
      <c r="K54" s="67">
        <v>14.389724137931035</v>
      </c>
    </row>
    <row r="55" spans="1:11" ht="57.75" customHeight="1">
      <c r="A55" s="52">
        <v>332794</v>
      </c>
      <c r="B55" s="267" t="s">
        <v>713</v>
      </c>
      <c r="C55" s="251">
        <v>20</v>
      </c>
      <c r="D55" s="251" t="s">
        <v>801</v>
      </c>
      <c r="E55" s="588"/>
      <c r="F55" s="251" t="s">
        <v>218</v>
      </c>
      <c r="G55" s="67">
        <v>26.068965517241374</v>
      </c>
      <c r="H55" s="67">
        <v>22.028275862068959</v>
      </c>
      <c r="I55" s="67">
        <v>20.724827586206892</v>
      </c>
      <c r="J55" s="67">
        <v>19.421379310344822</v>
      </c>
      <c r="K55" s="67">
        <v>17.857241379310342</v>
      </c>
    </row>
    <row r="56" spans="1:11" ht="57.75" customHeight="1">
      <c r="A56" s="52">
        <v>228403</v>
      </c>
      <c r="B56" s="267" t="s">
        <v>714</v>
      </c>
      <c r="C56" s="251">
        <v>3</v>
      </c>
      <c r="D56" s="251" t="s">
        <v>802</v>
      </c>
      <c r="E56" s="589"/>
      <c r="F56" s="251" t="s">
        <v>218</v>
      </c>
      <c r="G56" s="67">
        <v>12.317241379310344</v>
      </c>
      <c r="H56" s="67">
        <v>10.40806896551724</v>
      </c>
      <c r="I56" s="67">
        <v>9.7922068965517237</v>
      </c>
      <c r="J56" s="67">
        <v>9.1763448275862061</v>
      </c>
      <c r="K56" s="67">
        <v>8.437310344827587</v>
      </c>
    </row>
    <row r="57" spans="1:11" ht="72">
      <c r="A57" s="52">
        <v>338991</v>
      </c>
      <c r="B57" s="267" t="s">
        <v>715</v>
      </c>
      <c r="C57" s="251"/>
      <c r="D57" s="251" t="s">
        <v>803</v>
      </c>
      <c r="E57" s="275" t="s">
        <v>835</v>
      </c>
      <c r="F57" s="251" t="s">
        <v>218</v>
      </c>
      <c r="G57" s="67">
        <v>114.41379310344826</v>
      </c>
      <c r="H57" s="67">
        <v>96.679655172413774</v>
      </c>
      <c r="I57" s="67">
        <v>90.958965517241367</v>
      </c>
      <c r="J57" s="67">
        <v>85.238275862068946</v>
      </c>
      <c r="K57" s="67">
        <v>78.37344827586206</v>
      </c>
    </row>
    <row r="58" spans="1:11" ht="24">
      <c r="A58" s="52">
        <v>551279</v>
      </c>
      <c r="B58" s="267" t="s">
        <v>716</v>
      </c>
      <c r="C58" s="251"/>
      <c r="D58" s="251" t="s">
        <v>804</v>
      </c>
      <c r="E58" s="274" t="s">
        <v>836</v>
      </c>
      <c r="F58" s="251" t="s">
        <v>219</v>
      </c>
      <c r="G58" s="67">
        <v>130.34482758620689</v>
      </c>
      <c r="H58" s="67">
        <v>110.14137931034482</v>
      </c>
      <c r="I58" s="67">
        <v>103.62413793103448</v>
      </c>
      <c r="J58" s="67">
        <v>97.106896551724134</v>
      </c>
      <c r="K58" s="67">
        <v>89.286206896551732</v>
      </c>
    </row>
    <row r="59" spans="1:11" ht="25.5">
      <c r="A59" s="52">
        <v>357378</v>
      </c>
      <c r="B59" s="267" t="s">
        <v>717</v>
      </c>
      <c r="C59" s="251"/>
      <c r="D59" s="251" t="s">
        <v>805</v>
      </c>
      <c r="E59" s="269" t="s">
        <v>836</v>
      </c>
      <c r="F59" s="251" t="s">
        <v>219</v>
      </c>
      <c r="G59" s="67">
        <v>282.41379310344826</v>
      </c>
      <c r="H59" s="67">
        <v>238.63965517241377</v>
      </c>
      <c r="I59" s="67">
        <v>224.51896551724138</v>
      </c>
      <c r="J59" s="67">
        <v>210.39827586206894</v>
      </c>
      <c r="K59" s="67">
        <v>193.45344827586206</v>
      </c>
    </row>
    <row r="60" spans="1:11" ht="76.5" customHeight="1">
      <c r="A60" s="52">
        <v>479733</v>
      </c>
      <c r="B60" s="267" t="s">
        <v>718</v>
      </c>
      <c r="C60" s="251"/>
      <c r="D60" s="251" t="s">
        <v>806</v>
      </c>
      <c r="E60" s="250" t="s">
        <v>837</v>
      </c>
      <c r="F60" s="251" t="s">
        <v>218</v>
      </c>
      <c r="G60" s="67">
        <v>72.41379310344827</v>
      </c>
      <c r="H60" s="67">
        <v>61.189655172413786</v>
      </c>
      <c r="I60" s="67">
        <v>57.568965517241381</v>
      </c>
      <c r="J60" s="67">
        <v>53.948275862068961</v>
      </c>
      <c r="K60" s="67">
        <v>49.603448275862071</v>
      </c>
    </row>
    <row r="61" spans="1:11" ht="74.25" customHeight="1">
      <c r="A61" s="52">
        <v>479732</v>
      </c>
      <c r="B61" s="267" t="s">
        <v>719</v>
      </c>
      <c r="C61" s="251"/>
      <c r="D61" s="251" t="s">
        <v>807</v>
      </c>
      <c r="E61" s="250" t="s">
        <v>838</v>
      </c>
      <c r="F61" s="251" t="s">
        <v>218</v>
      </c>
      <c r="G61" s="67">
        <v>72.41379310344827</v>
      </c>
      <c r="H61" s="67">
        <v>61.189655172413786</v>
      </c>
      <c r="I61" s="67">
        <v>57.568965517241381</v>
      </c>
      <c r="J61" s="67">
        <v>53.948275862068961</v>
      </c>
      <c r="K61" s="67">
        <v>49.603448275862071</v>
      </c>
    </row>
    <row r="62" spans="1:11" ht="75" customHeight="1">
      <c r="A62" s="52">
        <v>38758</v>
      </c>
      <c r="B62" s="267" t="s">
        <v>720</v>
      </c>
      <c r="C62" s="251"/>
      <c r="D62" s="251" t="s">
        <v>806</v>
      </c>
      <c r="E62" s="250" t="s">
        <v>837</v>
      </c>
      <c r="F62" s="251" t="s">
        <v>218</v>
      </c>
      <c r="G62" s="67">
        <v>70.965517241379303</v>
      </c>
      <c r="H62" s="67">
        <v>59.965862068965507</v>
      </c>
      <c r="I62" s="67">
        <v>56.417586206896551</v>
      </c>
      <c r="J62" s="67">
        <v>52.869310344827582</v>
      </c>
      <c r="K62" s="67">
        <v>48.611379310344823</v>
      </c>
    </row>
    <row r="63" spans="1:11" ht="105" customHeight="1">
      <c r="A63" s="52">
        <v>571218</v>
      </c>
      <c r="B63" s="267" t="s">
        <v>2378</v>
      </c>
      <c r="C63" s="251">
        <v>550</v>
      </c>
      <c r="D63" s="251" t="s">
        <v>2382</v>
      </c>
      <c r="E63" s="273" t="s">
        <v>2387</v>
      </c>
      <c r="F63" s="251" t="s">
        <v>218</v>
      </c>
      <c r="G63" s="67">
        <v>5068.9655172413786</v>
      </c>
      <c r="H63" s="67">
        <v>4283.2758620689647</v>
      </c>
      <c r="I63" s="67">
        <v>4029.8275862068963</v>
      </c>
      <c r="J63" s="67">
        <v>3776.379310344827</v>
      </c>
      <c r="K63" s="67">
        <v>3472.2413793103447</v>
      </c>
    </row>
    <row r="64" spans="1:11" ht="24.75" customHeight="1">
      <c r="A64" s="52">
        <v>346432</v>
      </c>
      <c r="B64" s="267" t="s">
        <v>721</v>
      </c>
      <c r="C64" s="251"/>
      <c r="D64" s="251" t="s">
        <v>218</v>
      </c>
      <c r="E64" s="596" t="s">
        <v>839</v>
      </c>
      <c r="F64" s="251" t="s">
        <v>218</v>
      </c>
      <c r="G64" s="67">
        <v>1034.0689655172414</v>
      </c>
      <c r="H64" s="67">
        <v>873.78827586206899</v>
      </c>
      <c r="I64" s="67">
        <v>822.08482758620698</v>
      </c>
      <c r="J64" s="67">
        <v>770.38137931034487</v>
      </c>
      <c r="K64" s="67">
        <v>708.3372413793104</v>
      </c>
    </row>
    <row r="65" spans="1:11" ht="24.75" customHeight="1">
      <c r="A65" s="52">
        <v>361585</v>
      </c>
      <c r="B65" s="267" t="s">
        <v>722</v>
      </c>
      <c r="C65" s="251"/>
      <c r="D65" s="251" t="s">
        <v>218</v>
      </c>
      <c r="E65" s="597"/>
      <c r="F65" s="251" t="s">
        <v>218</v>
      </c>
      <c r="G65" s="67">
        <v>1034.0689655172414</v>
      </c>
      <c r="H65" s="67">
        <v>873.78827586206899</v>
      </c>
      <c r="I65" s="67">
        <v>822.08482758620698</v>
      </c>
      <c r="J65" s="67">
        <v>770.38137931034487</v>
      </c>
      <c r="K65" s="67">
        <v>708.3372413793104</v>
      </c>
    </row>
    <row r="66" spans="1:11" ht="24.75" customHeight="1">
      <c r="A66" s="52">
        <v>125</v>
      </c>
      <c r="B66" s="267" t="s">
        <v>723</v>
      </c>
      <c r="C66" s="251"/>
      <c r="D66" s="251" t="s">
        <v>218</v>
      </c>
      <c r="E66" s="598"/>
      <c r="F66" s="251" t="s">
        <v>218</v>
      </c>
      <c r="G66" s="67">
        <v>753.10344827586198</v>
      </c>
      <c r="H66" s="67">
        <v>636.37241379310331</v>
      </c>
      <c r="I66" s="67">
        <v>598.71724137931028</v>
      </c>
      <c r="J66" s="67">
        <v>561.06206896551714</v>
      </c>
      <c r="K66" s="67">
        <v>515.87586206896549</v>
      </c>
    </row>
    <row r="67" spans="1:11" ht="26.25" customHeight="1">
      <c r="A67" s="52">
        <v>599804</v>
      </c>
      <c r="B67" s="108" t="s">
        <v>2854</v>
      </c>
      <c r="C67" s="251"/>
      <c r="D67" s="251" t="s">
        <v>218</v>
      </c>
      <c r="E67" s="596" t="s">
        <v>840</v>
      </c>
      <c r="F67" s="251" t="s">
        <v>218</v>
      </c>
      <c r="G67" s="67">
        <v>14048.275862068964</v>
      </c>
      <c r="H67" s="67">
        <v>11870.793103448274</v>
      </c>
      <c r="I67" s="67">
        <v>11168.379310344826</v>
      </c>
      <c r="J67" s="67">
        <v>10465.965517241379</v>
      </c>
      <c r="K67" s="67">
        <v>9623.0689655172409</v>
      </c>
    </row>
    <row r="68" spans="1:11" ht="26.25" customHeight="1">
      <c r="A68" s="52">
        <v>489787</v>
      </c>
      <c r="B68" s="267" t="s">
        <v>724</v>
      </c>
      <c r="C68" s="251"/>
      <c r="D68" s="251" t="s">
        <v>218</v>
      </c>
      <c r="E68" s="597"/>
      <c r="F68" s="251" t="s">
        <v>218</v>
      </c>
      <c r="G68" s="67">
        <v>14446.896551724138</v>
      </c>
      <c r="H68" s="67">
        <v>12207.627586206896</v>
      </c>
      <c r="I68" s="67">
        <v>11485.282758620689</v>
      </c>
      <c r="J68" s="67">
        <v>10762.937931034483</v>
      </c>
      <c r="K68" s="67">
        <v>9896.1241379310359</v>
      </c>
    </row>
    <row r="69" spans="1:11" ht="26.25" customHeight="1">
      <c r="A69" s="52">
        <v>472705</v>
      </c>
      <c r="B69" s="267" t="s">
        <v>725</v>
      </c>
      <c r="C69" s="251"/>
      <c r="D69" s="251" t="s">
        <v>218</v>
      </c>
      <c r="E69" s="597"/>
      <c r="F69" s="251" t="s">
        <v>218</v>
      </c>
      <c r="G69" s="67">
        <v>62131.034482758616</v>
      </c>
      <c r="H69" s="67">
        <v>52500.724137931029</v>
      </c>
      <c r="I69" s="67">
        <v>49394.172413793101</v>
      </c>
      <c r="J69" s="67">
        <v>46287.620689655167</v>
      </c>
      <c r="K69" s="67">
        <v>42559.758620689652</v>
      </c>
    </row>
    <row r="70" spans="1:11" ht="26.25" customHeight="1">
      <c r="A70" s="52">
        <v>472706</v>
      </c>
      <c r="B70" s="267" t="s">
        <v>726</v>
      </c>
      <c r="C70" s="251"/>
      <c r="D70" s="251" t="s">
        <v>218</v>
      </c>
      <c r="E70" s="597"/>
      <c r="F70" s="251" t="s">
        <v>218</v>
      </c>
      <c r="G70" s="67">
        <v>31862.068965517239</v>
      </c>
      <c r="H70" s="67">
        <v>26923.448275862065</v>
      </c>
      <c r="I70" s="67">
        <v>25330.344827586207</v>
      </c>
      <c r="J70" s="67">
        <v>23737.241379310344</v>
      </c>
      <c r="K70" s="67">
        <v>21825.517241379312</v>
      </c>
    </row>
    <row r="71" spans="1:11" ht="26.25" customHeight="1">
      <c r="A71" s="52">
        <v>472707</v>
      </c>
      <c r="B71" s="267" t="s">
        <v>727</v>
      </c>
      <c r="C71" s="251"/>
      <c r="D71" s="251" t="s">
        <v>218</v>
      </c>
      <c r="E71" s="597"/>
      <c r="F71" s="251" t="s">
        <v>218</v>
      </c>
      <c r="G71" s="67">
        <v>14917.241379310342</v>
      </c>
      <c r="H71" s="67">
        <v>12605.068965517239</v>
      </c>
      <c r="I71" s="67">
        <v>11859.206896551723</v>
      </c>
      <c r="J71" s="67">
        <v>11113.344827586205</v>
      </c>
      <c r="K71" s="67">
        <v>10218.310344827585</v>
      </c>
    </row>
    <row r="72" spans="1:11" ht="66" customHeight="1">
      <c r="A72" s="52">
        <v>465572</v>
      </c>
      <c r="B72" s="267" t="s">
        <v>728</v>
      </c>
      <c r="C72" s="591" t="s">
        <v>729</v>
      </c>
      <c r="D72" s="251" t="s">
        <v>808</v>
      </c>
      <c r="E72" s="599" t="s">
        <v>841</v>
      </c>
      <c r="F72" s="251" t="s">
        <v>218</v>
      </c>
      <c r="G72" s="67">
        <v>912.41379310344826</v>
      </c>
      <c r="H72" s="67">
        <v>770.98965517241379</v>
      </c>
      <c r="I72" s="67">
        <v>725.36896551724135</v>
      </c>
      <c r="J72" s="67">
        <v>679.74827586206891</v>
      </c>
      <c r="K72" s="67">
        <v>625.00344827586207</v>
      </c>
    </row>
    <row r="73" spans="1:11" ht="38.25">
      <c r="A73" s="52">
        <v>494688</v>
      </c>
      <c r="B73" s="267" t="s">
        <v>730</v>
      </c>
      <c r="C73" s="592"/>
      <c r="D73" s="252" t="s">
        <v>808</v>
      </c>
      <c r="E73" s="600"/>
      <c r="F73" s="252" t="s">
        <v>218</v>
      </c>
      <c r="G73" s="67">
        <v>658.9655172413793</v>
      </c>
      <c r="H73" s="67">
        <v>556.82586206896553</v>
      </c>
      <c r="I73" s="67">
        <v>523.87758620689658</v>
      </c>
      <c r="J73" s="67">
        <v>490.92931034482757</v>
      </c>
      <c r="K73" s="67">
        <v>451.39137931034486</v>
      </c>
    </row>
    <row r="74" spans="1:11" ht="48">
      <c r="A74" s="52">
        <v>571829</v>
      </c>
      <c r="B74" s="267" t="s">
        <v>2379</v>
      </c>
      <c r="C74" s="251">
        <v>1.2</v>
      </c>
      <c r="D74" s="268" t="s">
        <v>2383</v>
      </c>
      <c r="E74" s="250" t="s">
        <v>842</v>
      </c>
      <c r="F74" s="251" t="s">
        <v>862</v>
      </c>
      <c r="G74" s="67">
        <v>1390.344827586207</v>
      </c>
      <c r="H74" s="67">
        <v>1174.8413793103448</v>
      </c>
      <c r="I74" s="67">
        <v>1105.3241379310346</v>
      </c>
      <c r="J74" s="67">
        <v>1035.8068965517241</v>
      </c>
      <c r="K74" s="67">
        <v>952.38620689655181</v>
      </c>
    </row>
    <row r="75" spans="1:11">
      <c r="A75" s="451" t="s">
        <v>731</v>
      </c>
      <c r="B75" s="452"/>
      <c r="C75" s="452"/>
      <c r="D75" s="452"/>
      <c r="E75" s="452"/>
      <c r="F75" s="452"/>
      <c r="G75" s="452"/>
      <c r="H75" s="452"/>
      <c r="I75" s="452"/>
      <c r="J75" s="452"/>
      <c r="K75" s="452"/>
    </row>
    <row r="76" spans="1:11" ht="84.75" customHeight="1">
      <c r="A76" s="128" t="s">
        <v>4</v>
      </c>
      <c r="B76" s="41" t="s">
        <v>3</v>
      </c>
      <c r="C76" s="104" t="s">
        <v>453</v>
      </c>
      <c r="D76" s="110" t="s">
        <v>809</v>
      </c>
      <c r="E76" s="129" t="s">
        <v>490</v>
      </c>
      <c r="F76" s="120" t="s">
        <v>24</v>
      </c>
      <c r="G76" s="103" t="s">
        <v>617</v>
      </c>
      <c r="H76" s="103" t="s">
        <v>618</v>
      </c>
      <c r="I76" s="103" t="s">
        <v>619</v>
      </c>
      <c r="J76" s="103" t="s">
        <v>620</v>
      </c>
      <c r="K76" s="103" t="s">
        <v>621</v>
      </c>
    </row>
    <row r="77" spans="1:11" ht="24" customHeight="1">
      <c r="A77" s="123">
        <v>30179</v>
      </c>
      <c r="B77" s="125" t="s">
        <v>732</v>
      </c>
      <c r="C77" s="126">
        <v>20</v>
      </c>
      <c r="D77" s="127">
        <v>2000</v>
      </c>
      <c r="E77" s="586" t="s">
        <v>843</v>
      </c>
      <c r="F77" s="98" t="s">
        <v>218</v>
      </c>
      <c r="G77" s="67">
        <v>4.1103448275862062</v>
      </c>
      <c r="H77" s="67">
        <v>3.4732413793103443</v>
      </c>
      <c r="I77" s="67">
        <v>3.267724137931034</v>
      </c>
      <c r="J77" s="67">
        <v>3.0622068965517237</v>
      </c>
      <c r="K77" s="67">
        <v>2.8155862068965516</v>
      </c>
    </row>
    <row r="78" spans="1:11" ht="24" customHeight="1">
      <c r="A78" s="52">
        <v>335517</v>
      </c>
      <c r="B78" s="108" t="s">
        <v>733</v>
      </c>
      <c r="C78" s="114">
        <v>50</v>
      </c>
      <c r="D78" s="98">
        <v>1300</v>
      </c>
      <c r="E78" s="429"/>
      <c r="F78" s="98" t="s">
        <v>218</v>
      </c>
      <c r="G78" s="67">
        <v>4.6896551724137927</v>
      </c>
      <c r="H78" s="67">
        <v>3.9627586206896548</v>
      </c>
      <c r="I78" s="67">
        <v>3.7282758620689656</v>
      </c>
      <c r="J78" s="67">
        <v>3.4937931034482754</v>
      </c>
      <c r="K78" s="67">
        <v>3.2124137931034484</v>
      </c>
    </row>
    <row r="79" spans="1:11" ht="24" customHeight="1">
      <c r="A79" s="52">
        <v>291504</v>
      </c>
      <c r="B79" s="108" t="s">
        <v>734</v>
      </c>
      <c r="C79" s="114">
        <v>80</v>
      </c>
      <c r="D79" s="98">
        <v>930</v>
      </c>
      <c r="E79" s="429"/>
      <c r="F79" s="98" t="s">
        <v>218</v>
      </c>
      <c r="G79" s="67">
        <v>5.889655172413792</v>
      </c>
      <c r="H79" s="67">
        <v>4.9767586206896537</v>
      </c>
      <c r="I79" s="67">
        <v>4.6822758620689653</v>
      </c>
      <c r="J79" s="67">
        <v>4.3877931034482751</v>
      </c>
      <c r="K79" s="67">
        <v>4.0344137931034476</v>
      </c>
    </row>
    <row r="80" spans="1:11" ht="24" customHeight="1">
      <c r="A80" s="52">
        <v>291502</v>
      </c>
      <c r="B80" s="108" t="s">
        <v>735</v>
      </c>
      <c r="C80" s="114">
        <v>100</v>
      </c>
      <c r="D80" s="98">
        <v>720</v>
      </c>
      <c r="E80" s="429"/>
      <c r="F80" s="98" t="s">
        <v>218</v>
      </c>
      <c r="G80" s="67">
        <v>6.703448275862069</v>
      </c>
      <c r="H80" s="67">
        <v>5.6644137931034484</v>
      </c>
      <c r="I80" s="67">
        <v>5.3292413793103455</v>
      </c>
      <c r="J80" s="67">
        <v>4.9940689655172417</v>
      </c>
      <c r="K80" s="67">
        <v>4.5918620689655176</v>
      </c>
    </row>
    <row r="81" spans="1:11" ht="24" customHeight="1">
      <c r="A81" s="52">
        <v>291503</v>
      </c>
      <c r="B81" s="108" t="s">
        <v>736</v>
      </c>
      <c r="C81" s="114">
        <v>120</v>
      </c>
      <c r="D81" s="98">
        <v>560</v>
      </c>
      <c r="E81" s="429"/>
      <c r="F81" s="98" t="s">
        <v>218</v>
      </c>
      <c r="G81" s="67">
        <v>6.7310344827586199</v>
      </c>
      <c r="H81" s="67">
        <v>5.6877241379310339</v>
      </c>
      <c r="I81" s="67">
        <v>5.3511724137931029</v>
      </c>
      <c r="J81" s="67">
        <v>5.0146206896551719</v>
      </c>
      <c r="K81" s="67">
        <v>4.6107586206896549</v>
      </c>
    </row>
    <row r="82" spans="1:11" ht="24" customHeight="1">
      <c r="A82" s="52">
        <v>335923</v>
      </c>
      <c r="B82" s="108" t="s">
        <v>737</v>
      </c>
      <c r="C82" s="114">
        <v>130</v>
      </c>
      <c r="D82" s="98">
        <v>530</v>
      </c>
      <c r="E82" s="429"/>
      <c r="F82" s="98" t="s">
        <v>218</v>
      </c>
      <c r="G82" s="67">
        <v>6.8551724137931025</v>
      </c>
      <c r="H82" s="67">
        <v>5.7926206896551715</v>
      </c>
      <c r="I82" s="67">
        <v>5.4498620689655164</v>
      </c>
      <c r="J82" s="67">
        <v>5.1071034482758613</v>
      </c>
      <c r="K82" s="67">
        <v>4.6957931034482758</v>
      </c>
    </row>
    <row r="83" spans="1:11" ht="24" customHeight="1">
      <c r="A83" s="52">
        <v>336704</v>
      </c>
      <c r="B83" s="108" t="s">
        <v>738</v>
      </c>
      <c r="C83" s="114">
        <v>140</v>
      </c>
      <c r="D83" s="98">
        <v>470</v>
      </c>
      <c r="E83" s="429"/>
      <c r="F83" s="98" t="s">
        <v>218</v>
      </c>
      <c r="G83" s="67">
        <v>7.1724137931034475</v>
      </c>
      <c r="H83" s="67">
        <v>6.0606896551724132</v>
      </c>
      <c r="I83" s="67">
        <v>5.702068965517241</v>
      </c>
      <c r="J83" s="67">
        <v>5.3434482758620687</v>
      </c>
      <c r="K83" s="67">
        <v>4.9131034482758622</v>
      </c>
    </row>
    <row r="84" spans="1:11" ht="24" customHeight="1">
      <c r="A84" s="52">
        <v>329259</v>
      </c>
      <c r="B84" s="108" t="s">
        <v>739</v>
      </c>
      <c r="C84" s="114">
        <v>150</v>
      </c>
      <c r="D84" s="98">
        <v>450</v>
      </c>
      <c r="E84" s="429"/>
      <c r="F84" s="98" t="s">
        <v>218</v>
      </c>
      <c r="G84" s="67">
        <v>10.303448275862067</v>
      </c>
      <c r="H84" s="67">
        <v>8.7064137931034455</v>
      </c>
      <c r="I84" s="67">
        <v>8.1912413793103429</v>
      </c>
      <c r="J84" s="67">
        <v>7.6760689655172394</v>
      </c>
      <c r="K84" s="67">
        <v>7.057862068965516</v>
      </c>
    </row>
    <row r="85" spans="1:11" ht="24" customHeight="1">
      <c r="A85" s="52">
        <v>364972</v>
      </c>
      <c r="B85" s="108" t="s">
        <v>740</v>
      </c>
      <c r="C85" s="115">
        <v>170</v>
      </c>
      <c r="D85" s="98">
        <v>370</v>
      </c>
      <c r="E85" s="429"/>
      <c r="F85" s="98" t="s">
        <v>218</v>
      </c>
      <c r="G85" s="67">
        <v>11.144827586206896</v>
      </c>
      <c r="H85" s="67">
        <v>9.4173793103448258</v>
      </c>
      <c r="I85" s="67">
        <v>8.8601379310344832</v>
      </c>
      <c r="J85" s="67">
        <v>8.3028965517241371</v>
      </c>
      <c r="K85" s="67">
        <v>7.6342068965517242</v>
      </c>
    </row>
    <row r="86" spans="1:11" ht="24" customHeight="1">
      <c r="A86" s="52">
        <v>347305</v>
      </c>
      <c r="B86" s="108" t="s">
        <v>741</v>
      </c>
      <c r="C86" s="114">
        <v>180</v>
      </c>
      <c r="D86" s="98">
        <v>330</v>
      </c>
      <c r="E86" s="429"/>
      <c r="F86" s="98" t="s">
        <v>218</v>
      </c>
      <c r="G86" s="67">
        <v>11.379310344827585</v>
      </c>
      <c r="H86" s="67">
        <v>9.61551724137931</v>
      </c>
      <c r="I86" s="67">
        <v>9.046551724137931</v>
      </c>
      <c r="J86" s="67">
        <v>8.477586206896552</v>
      </c>
      <c r="K86" s="67">
        <v>7.794827586206897</v>
      </c>
    </row>
    <row r="87" spans="1:11" ht="24" customHeight="1">
      <c r="A87" s="52">
        <v>353962</v>
      </c>
      <c r="B87" s="108" t="s">
        <v>742</v>
      </c>
      <c r="C87" s="114">
        <v>200</v>
      </c>
      <c r="D87" s="98">
        <v>280</v>
      </c>
      <c r="E87" s="429"/>
      <c r="F87" s="98" t="s">
        <v>218</v>
      </c>
      <c r="G87" s="67">
        <v>13.034482758620687</v>
      </c>
      <c r="H87" s="67">
        <v>11.01413793103448</v>
      </c>
      <c r="I87" s="67">
        <v>10.362413793103446</v>
      </c>
      <c r="J87" s="67">
        <v>9.7106896551724109</v>
      </c>
      <c r="K87" s="67">
        <v>8.9286206896551708</v>
      </c>
    </row>
    <row r="88" spans="1:11" ht="24" customHeight="1">
      <c r="A88" s="52">
        <v>408679</v>
      </c>
      <c r="B88" s="108" t="s">
        <v>743</v>
      </c>
      <c r="C88" s="115">
        <v>220</v>
      </c>
      <c r="D88" s="98">
        <v>260</v>
      </c>
      <c r="E88" s="429"/>
      <c r="F88" s="98" t="s">
        <v>218</v>
      </c>
      <c r="G88" s="67">
        <v>15.55862068965517</v>
      </c>
      <c r="H88" s="67">
        <v>13.147034482758619</v>
      </c>
      <c r="I88" s="67">
        <v>12.36910344827586</v>
      </c>
      <c r="J88" s="67">
        <v>11.591172413793101</v>
      </c>
      <c r="K88" s="67">
        <v>10.657655172413792</v>
      </c>
    </row>
    <row r="89" spans="1:11" ht="24" customHeight="1">
      <c r="A89" s="52">
        <v>422430</v>
      </c>
      <c r="B89" s="108" t="s">
        <v>744</v>
      </c>
      <c r="C89" s="115">
        <v>240</v>
      </c>
      <c r="D89" s="113">
        <v>240</v>
      </c>
      <c r="E89" s="429"/>
      <c r="F89" s="98" t="s">
        <v>218</v>
      </c>
      <c r="G89" s="67">
        <v>17.931034482758619</v>
      </c>
      <c r="H89" s="67">
        <v>15.151724137931033</v>
      </c>
      <c r="I89" s="67">
        <v>14.255172413793103</v>
      </c>
      <c r="J89" s="67">
        <v>13.35862068965517</v>
      </c>
      <c r="K89" s="67">
        <v>12.282758620689656</v>
      </c>
    </row>
    <row r="90" spans="1:11" ht="24" customHeight="1">
      <c r="A90" s="52">
        <v>482379</v>
      </c>
      <c r="B90" s="108" t="s">
        <v>745</v>
      </c>
      <c r="C90" s="115">
        <v>260</v>
      </c>
      <c r="D90" s="113">
        <v>220</v>
      </c>
      <c r="E90" s="429"/>
      <c r="F90" s="98" t="s">
        <v>218</v>
      </c>
      <c r="G90" s="67">
        <v>20.23448275862069</v>
      </c>
      <c r="H90" s="67">
        <v>17.098137931034483</v>
      </c>
      <c r="I90" s="67">
        <v>16.08641379310345</v>
      </c>
      <c r="J90" s="67">
        <v>15.074689655172413</v>
      </c>
      <c r="K90" s="67">
        <v>13.860620689655173</v>
      </c>
    </row>
    <row r="91" spans="1:11" ht="26.25">
      <c r="A91" s="52">
        <v>228680</v>
      </c>
      <c r="B91" s="108" t="s">
        <v>746</v>
      </c>
      <c r="C91" s="115">
        <v>60</v>
      </c>
      <c r="D91" s="117">
        <v>500</v>
      </c>
      <c r="E91" s="590" t="s">
        <v>844</v>
      </c>
      <c r="F91" s="98" t="s">
        <v>218</v>
      </c>
      <c r="G91" s="67">
        <v>4.1793103448275852</v>
      </c>
      <c r="H91" s="67">
        <v>3.5315172413793094</v>
      </c>
      <c r="I91" s="67">
        <v>3.3225517241379303</v>
      </c>
      <c r="J91" s="67">
        <v>3.1135862068965512</v>
      </c>
      <c r="K91" s="67">
        <v>2.8628275862068961</v>
      </c>
    </row>
    <row r="92" spans="1:11" ht="26.25">
      <c r="A92" s="52">
        <v>88497</v>
      </c>
      <c r="B92" s="108" t="s">
        <v>747</v>
      </c>
      <c r="C92" s="115">
        <v>70</v>
      </c>
      <c r="D92" s="118">
        <v>500</v>
      </c>
      <c r="E92" s="590"/>
      <c r="F92" s="98" t="s">
        <v>218</v>
      </c>
      <c r="G92" s="67">
        <v>4.5931034482758619</v>
      </c>
      <c r="H92" s="67">
        <v>3.8811724137931032</v>
      </c>
      <c r="I92" s="67">
        <v>3.6515172413793104</v>
      </c>
      <c r="J92" s="67">
        <v>3.4218620689655173</v>
      </c>
      <c r="K92" s="67">
        <v>3.1462758620689657</v>
      </c>
    </row>
    <row r="93" spans="1:11" ht="26.25">
      <c r="A93" s="52">
        <v>228683</v>
      </c>
      <c r="B93" s="108" t="s">
        <v>748</v>
      </c>
      <c r="C93" s="115">
        <v>80</v>
      </c>
      <c r="D93" s="118">
        <v>500</v>
      </c>
      <c r="E93" s="590"/>
      <c r="F93" s="98" t="s">
        <v>218</v>
      </c>
      <c r="G93" s="67">
        <v>6.7586206896551726</v>
      </c>
      <c r="H93" s="67">
        <v>5.7110344827586204</v>
      </c>
      <c r="I93" s="67">
        <v>5.3731034482758622</v>
      </c>
      <c r="J93" s="67">
        <v>5.035172413793104</v>
      </c>
      <c r="K93" s="67">
        <v>4.629655172413794</v>
      </c>
    </row>
    <row r="94" spans="1:11" ht="26.25">
      <c r="A94" s="52">
        <v>228675</v>
      </c>
      <c r="B94" s="108" t="s">
        <v>749</v>
      </c>
      <c r="C94" s="115">
        <v>100</v>
      </c>
      <c r="D94" s="118">
        <v>500</v>
      </c>
      <c r="E94" s="590"/>
      <c r="F94" s="98" t="s">
        <v>218</v>
      </c>
      <c r="G94" s="67">
        <v>10.137931034482758</v>
      </c>
      <c r="H94" s="67">
        <v>8.5665517241379305</v>
      </c>
      <c r="I94" s="67">
        <v>8.0596551724137928</v>
      </c>
      <c r="J94" s="67">
        <v>7.5527586206896551</v>
      </c>
      <c r="K94" s="67">
        <v>6.9444827586206896</v>
      </c>
    </row>
    <row r="95" spans="1:11" ht="26.25">
      <c r="A95" s="52">
        <v>335072</v>
      </c>
      <c r="B95" s="108" t="s">
        <v>750</v>
      </c>
      <c r="C95" s="115">
        <v>120</v>
      </c>
      <c r="D95" s="118">
        <v>350</v>
      </c>
      <c r="E95" s="590"/>
      <c r="F95" s="98" t="s">
        <v>218</v>
      </c>
      <c r="G95" s="67">
        <v>12.110344827586205</v>
      </c>
      <c r="H95" s="67">
        <v>10.233241379310343</v>
      </c>
      <c r="I95" s="67">
        <v>9.6277241379310343</v>
      </c>
      <c r="J95" s="67">
        <v>9.0222068965517224</v>
      </c>
      <c r="K95" s="67">
        <v>8.2955862068965516</v>
      </c>
    </row>
    <row r="96" spans="1:11" ht="26.25">
      <c r="A96" s="52">
        <v>33422</v>
      </c>
      <c r="B96" s="108" t="s">
        <v>751</v>
      </c>
      <c r="C96" s="115">
        <v>160</v>
      </c>
      <c r="D96" s="121">
        <v>500</v>
      </c>
      <c r="E96" s="590"/>
      <c r="F96" s="98" t="s">
        <v>218</v>
      </c>
      <c r="G96" s="67">
        <v>23.324137931034482</v>
      </c>
      <c r="H96" s="67">
        <v>19.708896551724138</v>
      </c>
      <c r="I96" s="67">
        <v>18.542689655172413</v>
      </c>
      <c r="J96" s="67">
        <v>17.376482758620689</v>
      </c>
      <c r="K96" s="67">
        <v>15.977034482758622</v>
      </c>
    </row>
    <row r="97" spans="1:11" ht="26.25">
      <c r="A97" s="52">
        <v>415521</v>
      </c>
      <c r="B97" s="108" t="s">
        <v>752</v>
      </c>
      <c r="C97" s="116">
        <v>200</v>
      </c>
      <c r="D97" s="117">
        <v>200</v>
      </c>
      <c r="E97" s="590"/>
      <c r="F97" s="98" t="s">
        <v>218</v>
      </c>
      <c r="G97" s="67">
        <v>33.531034482758621</v>
      </c>
      <c r="H97" s="67">
        <v>28.333724137931032</v>
      </c>
      <c r="I97" s="67">
        <v>26.657172413793106</v>
      </c>
      <c r="J97" s="67">
        <v>24.980620689655172</v>
      </c>
      <c r="K97" s="67">
        <v>22.968758620689655</v>
      </c>
    </row>
    <row r="98" spans="1:11" ht="26.25">
      <c r="A98" s="52">
        <v>30214</v>
      </c>
      <c r="B98" s="108" t="s">
        <v>753</v>
      </c>
      <c r="C98" s="116">
        <v>50</v>
      </c>
      <c r="D98" s="117">
        <v>500</v>
      </c>
      <c r="E98" s="590" t="s">
        <v>845</v>
      </c>
      <c r="F98" s="98" t="s">
        <v>218</v>
      </c>
      <c r="G98" s="67">
        <v>3.7103448275862068</v>
      </c>
      <c r="H98" s="67">
        <v>3.1352413793103446</v>
      </c>
      <c r="I98" s="67">
        <v>2.9497241379310344</v>
      </c>
      <c r="J98" s="67">
        <v>2.7642068965517241</v>
      </c>
      <c r="K98" s="67">
        <v>2.541586206896552</v>
      </c>
    </row>
    <row r="99" spans="1:11" ht="26.25">
      <c r="A99" s="52">
        <v>32665</v>
      </c>
      <c r="B99" s="108" t="s">
        <v>754</v>
      </c>
      <c r="C99" s="115">
        <v>70</v>
      </c>
      <c r="D99" s="118">
        <v>500</v>
      </c>
      <c r="E99" s="590"/>
      <c r="F99" s="98" t="s">
        <v>218</v>
      </c>
      <c r="G99" s="67">
        <v>5.0758620689655176</v>
      </c>
      <c r="H99" s="67">
        <v>4.2891034482758625</v>
      </c>
      <c r="I99" s="67">
        <v>4.0353103448275869</v>
      </c>
      <c r="J99" s="67">
        <v>3.7815172413793108</v>
      </c>
      <c r="K99" s="67">
        <v>3.4769655172413798</v>
      </c>
    </row>
    <row r="100" spans="1:11" ht="26.25">
      <c r="A100" s="52">
        <v>228669</v>
      </c>
      <c r="B100" s="108" t="s">
        <v>755</v>
      </c>
      <c r="C100" s="115">
        <v>80</v>
      </c>
      <c r="D100" s="118">
        <v>500</v>
      </c>
      <c r="E100" s="590"/>
      <c r="F100" s="98" t="s">
        <v>218</v>
      </c>
      <c r="G100" s="67">
        <v>5.7655172413793094</v>
      </c>
      <c r="H100" s="67">
        <v>4.8718620689655161</v>
      </c>
      <c r="I100" s="67">
        <v>4.5835862068965509</v>
      </c>
      <c r="J100" s="67">
        <v>4.2953103448275858</v>
      </c>
      <c r="K100" s="67">
        <v>3.9493793103448271</v>
      </c>
    </row>
    <row r="101" spans="1:11" ht="26.25">
      <c r="A101" s="52">
        <v>228667</v>
      </c>
      <c r="B101" s="108" t="s">
        <v>756</v>
      </c>
      <c r="C101" s="116">
        <v>100</v>
      </c>
      <c r="D101" s="118">
        <v>500</v>
      </c>
      <c r="E101" s="590"/>
      <c r="F101" s="98" t="s">
        <v>218</v>
      </c>
      <c r="G101" s="67">
        <v>8.3034482758620669</v>
      </c>
      <c r="H101" s="67">
        <v>7.016413793103446</v>
      </c>
      <c r="I101" s="67">
        <v>6.6012413793103439</v>
      </c>
      <c r="J101" s="67">
        <v>6.1860689655172401</v>
      </c>
      <c r="K101" s="67">
        <v>5.6878620689655159</v>
      </c>
    </row>
    <row r="102" spans="1:11" ht="26.25">
      <c r="A102" s="52">
        <v>476790</v>
      </c>
      <c r="B102" s="108" t="s">
        <v>757</v>
      </c>
      <c r="C102" s="116">
        <v>80</v>
      </c>
      <c r="D102" s="118">
        <v>1000</v>
      </c>
      <c r="E102" s="590" t="s">
        <v>846</v>
      </c>
      <c r="F102" s="98" t="s">
        <v>218</v>
      </c>
      <c r="G102" s="67">
        <v>14.855172413793101</v>
      </c>
      <c r="H102" s="67">
        <v>12.55262068965517</v>
      </c>
      <c r="I102" s="67">
        <v>11.809862068965515</v>
      </c>
      <c r="J102" s="67">
        <v>11.06710344827586</v>
      </c>
      <c r="K102" s="67">
        <v>10.175793103448274</v>
      </c>
    </row>
    <row r="103" spans="1:11" ht="26.25">
      <c r="A103" s="52">
        <v>476788</v>
      </c>
      <c r="B103" s="108" t="s">
        <v>758</v>
      </c>
      <c r="C103" s="116">
        <v>90</v>
      </c>
      <c r="D103" s="118">
        <v>1000</v>
      </c>
      <c r="E103" s="590"/>
      <c r="F103" s="98" t="s">
        <v>218</v>
      </c>
      <c r="G103" s="67">
        <v>17.572413793103447</v>
      </c>
      <c r="H103" s="67">
        <v>14.848689655172413</v>
      </c>
      <c r="I103" s="67">
        <v>13.970068965517241</v>
      </c>
      <c r="J103" s="67">
        <v>13.091448275862067</v>
      </c>
      <c r="K103" s="67">
        <v>12.037103448275863</v>
      </c>
    </row>
    <row r="104" spans="1:11" ht="26.25">
      <c r="A104" s="52">
        <v>476789</v>
      </c>
      <c r="B104" s="108" t="s">
        <v>759</v>
      </c>
      <c r="C104" s="116">
        <v>110</v>
      </c>
      <c r="D104" s="118">
        <v>800</v>
      </c>
      <c r="E104" s="590"/>
      <c r="F104" s="98" t="s">
        <v>218</v>
      </c>
      <c r="G104" s="67">
        <v>22.634482758620688</v>
      </c>
      <c r="H104" s="67">
        <v>19.126137931034481</v>
      </c>
      <c r="I104" s="67">
        <v>17.994413793103448</v>
      </c>
      <c r="J104" s="67">
        <v>16.862689655172414</v>
      </c>
      <c r="K104" s="67">
        <v>15.504620689655173</v>
      </c>
    </row>
    <row r="105" spans="1:11" ht="36">
      <c r="A105" s="52">
        <v>488026</v>
      </c>
      <c r="B105" s="108" t="s">
        <v>760</v>
      </c>
      <c r="C105" s="116">
        <v>180</v>
      </c>
      <c r="D105" s="118">
        <v>1</v>
      </c>
      <c r="E105" s="122" t="s">
        <v>847</v>
      </c>
      <c r="F105" s="98" t="s">
        <v>218</v>
      </c>
      <c r="G105" s="67">
        <v>452.22068965517235</v>
      </c>
      <c r="H105" s="67">
        <v>382.12648275862063</v>
      </c>
      <c r="I105" s="67">
        <v>359.51544827586201</v>
      </c>
      <c r="J105" s="67">
        <v>336.9044137931034</v>
      </c>
      <c r="K105" s="67">
        <v>309.77117241379307</v>
      </c>
    </row>
    <row r="106" spans="1:11" ht="28.5" customHeight="1">
      <c r="A106" s="52">
        <v>488020</v>
      </c>
      <c r="B106" s="108" t="s">
        <v>761</v>
      </c>
      <c r="C106" s="116">
        <v>260</v>
      </c>
      <c r="D106" s="118">
        <v>10</v>
      </c>
      <c r="E106" s="590" t="s">
        <v>848</v>
      </c>
      <c r="F106" s="98" t="s">
        <v>218</v>
      </c>
      <c r="G106" s="67">
        <v>279.83448275862065</v>
      </c>
      <c r="H106" s="67">
        <v>236.46013793103444</v>
      </c>
      <c r="I106" s="67">
        <v>222.46841379310342</v>
      </c>
      <c r="J106" s="67">
        <v>208.47668965517238</v>
      </c>
      <c r="K106" s="67">
        <v>191.68662068965517</v>
      </c>
    </row>
    <row r="107" spans="1:11" ht="28.5" customHeight="1">
      <c r="A107" s="52">
        <v>488021</v>
      </c>
      <c r="B107" s="108" t="s">
        <v>762</v>
      </c>
      <c r="C107" s="116">
        <v>310</v>
      </c>
      <c r="D107" s="118">
        <v>10</v>
      </c>
      <c r="E107" s="590"/>
      <c r="F107" s="98" t="s">
        <v>218</v>
      </c>
      <c r="G107" s="67">
        <v>316.30344827586208</v>
      </c>
      <c r="H107" s="67">
        <v>267.27641379310347</v>
      </c>
      <c r="I107" s="67">
        <v>251.46124137931037</v>
      </c>
      <c r="J107" s="67">
        <v>235.64606896551726</v>
      </c>
      <c r="K107" s="67">
        <v>216.66786206896555</v>
      </c>
    </row>
    <row r="108" spans="1:11" ht="60">
      <c r="A108" s="52">
        <v>29212</v>
      </c>
      <c r="B108" s="108" t="s">
        <v>763</v>
      </c>
      <c r="C108" s="116" t="s">
        <v>764</v>
      </c>
      <c r="D108" s="115" t="s">
        <v>810</v>
      </c>
      <c r="E108" s="122" t="s">
        <v>849</v>
      </c>
      <c r="F108" s="98" t="s">
        <v>219</v>
      </c>
      <c r="G108" s="67">
        <v>149.99999999999997</v>
      </c>
      <c r="H108" s="67">
        <v>126.74999999999997</v>
      </c>
      <c r="I108" s="67">
        <v>119.24999999999999</v>
      </c>
      <c r="J108" s="67">
        <v>111.74999999999997</v>
      </c>
      <c r="K108" s="67">
        <v>102.74999999999999</v>
      </c>
    </row>
    <row r="109" spans="1:11" ht="48">
      <c r="A109" s="52">
        <v>228651</v>
      </c>
      <c r="B109" s="108" t="s">
        <v>765</v>
      </c>
      <c r="C109" s="116" t="s">
        <v>764</v>
      </c>
      <c r="D109" s="115" t="s">
        <v>811</v>
      </c>
      <c r="E109" s="122" t="s">
        <v>850</v>
      </c>
      <c r="F109" s="98" t="s">
        <v>219</v>
      </c>
      <c r="G109" s="67">
        <v>119.90344827586208</v>
      </c>
      <c r="H109" s="67">
        <v>101.31841379310345</v>
      </c>
      <c r="I109" s="67">
        <v>95.32324137931036</v>
      </c>
      <c r="J109" s="67">
        <v>89.328068965517247</v>
      </c>
      <c r="K109" s="67">
        <v>82.133862068965527</v>
      </c>
    </row>
    <row r="110" spans="1:11" ht="36">
      <c r="A110" s="52">
        <v>502783</v>
      </c>
      <c r="B110" s="108" t="s">
        <v>766</v>
      </c>
      <c r="C110" s="116" t="s">
        <v>764</v>
      </c>
      <c r="D110" s="115" t="s">
        <v>812</v>
      </c>
      <c r="E110" s="122" t="s">
        <v>851</v>
      </c>
      <c r="F110" s="98" t="s">
        <v>219</v>
      </c>
      <c r="G110" s="67">
        <v>54.427586206896549</v>
      </c>
      <c r="H110" s="67">
        <v>45.991310344827582</v>
      </c>
      <c r="I110" s="67">
        <v>43.269931034482759</v>
      </c>
      <c r="J110" s="67">
        <v>40.54855172413793</v>
      </c>
      <c r="K110" s="67">
        <v>37.282896551724136</v>
      </c>
    </row>
    <row r="111" spans="1:11" ht="60">
      <c r="A111" s="52">
        <v>476654</v>
      </c>
      <c r="B111" s="108" t="s">
        <v>767</v>
      </c>
      <c r="C111" s="116" t="s">
        <v>764</v>
      </c>
      <c r="D111" s="115" t="s">
        <v>813</v>
      </c>
      <c r="E111" s="122" t="s">
        <v>852</v>
      </c>
      <c r="F111" s="98" t="s">
        <v>219</v>
      </c>
      <c r="G111" s="67">
        <v>129.47586206896551</v>
      </c>
      <c r="H111" s="67">
        <v>109.40710344827585</v>
      </c>
      <c r="I111" s="67">
        <v>102.93331034482759</v>
      </c>
      <c r="J111" s="67">
        <v>96.459517241379302</v>
      </c>
      <c r="K111" s="67">
        <v>88.690965517241381</v>
      </c>
    </row>
    <row r="112" spans="1:11" ht="26.25" customHeight="1">
      <c r="A112" s="52">
        <v>29586</v>
      </c>
      <c r="B112" s="108" t="s">
        <v>768</v>
      </c>
      <c r="C112" s="115">
        <v>45</v>
      </c>
      <c r="D112" s="98">
        <v>2500</v>
      </c>
      <c r="E112" s="392" t="s">
        <v>853</v>
      </c>
      <c r="F112" s="98" t="s">
        <v>218</v>
      </c>
      <c r="G112" s="67">
        <v>2.1793103448275866</v>
      </c>
      <c r="H112" s="67">
        <v>1.8415172413793106</v>
      </c>
      <c r="I112" s="67">
        <v>1.7325517241379313</v>
      </c>
      <c r="J112" s="67">
        <v>1.6235862068965521</v>
      </c>
      <c r="K112" s="67">
        <v>1.4928275862068969</v>
      </c>
    </row>
    <row r="113" spans="1:11" ht="26.25" customHeight="1">
      <c r="A113" s="52">
        <v>336074</v>
      </c>
      <c r="B113" s="108" t="s">
        <v>769</v>
      </c>
      <c r="C113" s="115">
        <v>35</v>
      </c>
      <c r="D113" s="98">
        <v>1000</v>
      </c>
      <c r="E113" s="392" t="s">
        <v>854</v>
      </c>
      <c r="F113" s="98" t="s">
        <v>218</v>
      </c>
      <c r="G113" s="67">
        <v>5.1034482758620694</v>
      </c>
      <c r="H113" s="67">
        <v>4.3124137931034481</v>
      </c>
      <c r="I113" s="67">
        <v>4.0572413793103452</v>
      </c>
      <c r="J113" s="67">
        <v>3.8020689655172415</v>
      </c>
      <c r="K113" s="67">
        <v>3.495862068965518</v>
      </c>
    </row>
    <row r="114" spans="1:11" ht="48">
      <c r="A114" s="52">
        <v>29384</v>
      </c>
      <c r="B114" s="108" t="s">
        <v>770</v>
      </c>
      <c r="C114" s="105">
        <v>50</v>
      </c>
      <c r="D114" s="105">
        <v>800</v>
      </c>
      <c r="E114" s="122" t="s">
        <v>855</v>
      </c>
      <c r="F114" s="98" t="s">
        <v>218</v>
      </c>
      <c r="G114" s="67">
        <v>4.8965517241379306</v>
      </c>
      <c r="H114" s="67">
        <v>4.1375862068965512</v>
      </c>
      <c r="I114" s="67">
        <v>3.8927586206896549</v>
      </c>
      <c r="J114" s="67">
        <v>3.6479310344827582</v>
      </c>
      <c r="K114" s="67">
        <v>3.3541379310344825</v>
      </c>
    </row>
    <row r="115" spans="1:11" ht="48">
      <c r="A115" s="52">
        <v>563617</v>
      </c>
      <c r="B115" s="108" t="s">
        <v>771</v>
      </c>
      <c r="C115" s="105">
        <v>50</v>
      </c>
      <c r="D115" s="105">
        <v>550</v>
      </c>
      <c r="E115" s="122" t="s">
        <v>855</v>
      </c>
      <c r="F115" s="98" t="s">
        <v>218</v>
      </c>
      <c r="G115" s="67">
        <v>9.5724137931034488</v>
      </c>
      <c r="H115" s="67">
        <v>8.0886896551724146</v>
      </c>
      <c r="I115" s="67">
        <v>7.6100689655172422</v>
      </c>
      <c r="J115" s="67">
        <v>7.131448275862069</v>
      </c>
      <c r="K115" s="67">
        <v>6.5571034482758632</v>
      </c>
    </row>
    <row r="116" spans="1:11" ht="36">
      <c r="A116" s="52">
        <v>541977</v>
      </c>
      <c r="B116" s="108" t="s">
        <v>772</v>
      </c>
      <c r="C116" s="105">
        <v>0.8</v>
      </c>
      <c r="D116" s="105">
        <v>400</v>
      </c>
      <c r="E116" s="122" t="s">
        <v>856</v>
      </c>
      <c r="F116" s="98" t="s">
        <v>218</v>
      </c>
      <c r="G116" s="67">
        <v>39.586206896551722</v>
      </c>
      <c r="H116" s="67">
        <v>33.450344827586207</v>
      </c>
      <c r="I116" s="67">
        <v>31.471034482758622</v>
      </c>
      <c r="J116" s="67">
        <v>29.491724137931033</v>
      </c>
      <c r="K116" s="67">
        <v>27.116551724137931</v>
      </c>
    </row>
    <row r="117" spans="1:11" ht="26.25">
      <c r="A117" s="52">
        <v>542234</v>
      </c>
      <c r="B117" s="108" t="s">
        <v>773</v>
      </c>
      <c r="C117" s="105">
        <v>50</v>
      </c>
      <c r="D117" s="105">
        <v>1100</v>
      </c>
      <c r="E117" s="586" t="s">
        <v>857</v>
      </c>
      <c r="F117" s="98" t="s">
        <v>218</v>
      </c>
      <c r="G117" s="67">
        <v>10.331034482758621</v>
      </c>
      <c r="H117" s="67">
        <v>8.7297241379310346</v>
      </c>
      <c r="I117" s="67">
        <v>8.2131724137931048</v>
      </c>
      <c r="J117" s="67">
        <v>7.6966206896551732</v>
      </c>
      <c r="K117" s="67">
        <v>7.076758620689656</v>
      </c>
    </row>
    <row r="118" spans="1:11" ht="26.25">
      <c r="A118" s="52">
        <v>542232</v>
      </c>
      <c r="B118" s="108" t="s">
        <v>774</v>
      </c>
      <c r="C118" s="105">
        <v>80</v>
      </c>
      <c r="D118" s="105">
        <v>650</v>
      </c>
      <c r="E118" s="411"/>
      <c r="F118" s="98" t="s">
        <v>218</v>
      </c>
      <c r="G118" s="67">
        <v>16.027586206896547</v>
      </c>
      <c r="H118" s="67">
        <v>13.543310344827582</v>
      </c>
      <c r="I118" s="67">
        <v>12.741931034482755</v>
      </c>
      <c r="J118" s="67">
        <v>11.940551724137928</v>
      </c>
      <c r="K118" s="67">
        <v>10.978896551724135</v>
      </c>
    </row>
    <row r="119" spans="1:11" ht="26.25">
      <c r="A119" s="52">
        <v>542233</v>
      </c>
      <c r="B119" s="108" t="s">
        <v>775</v>
      </c>
      <c r="C119" s="105">
        <v>100</v>
      </c>
      <c r="D119" s="105">
        <v>450</v>
      </c>
      <c r="E119" s="411"/>
      <c r="F119" s="98" t="s">
        <v>218</v>
      </c>
      <c r="G119" s="67">
        <v>18.606896551724137</v>
      </c>
      <c r="H119" s="67">
        <v>15.722827586206895</v>
      </c>
      <c r="I119" s="67">
        <v>14.79248275862069</v>
      </c>
      <c r="J119" s="67">
        <v>13.862137931034482</v>
      </c>
      <c r="K119" s="67">
        <v>12.745724137931035</v>
      </c>
    </row>
    <row r="120" spans="1:11" ht="26.25">
      <c r="A120" s="52">
        <v>542231</v>
      </c>
      <c r="B120" s="108" t="s">
        <v>776</v>
      </c>
      <c r="C120" s="105">
        <v>120</v>
      </c>
      <c r="D120" s="105">
        <v>350</v>
      </c>
      <c r="E120" s="411"/>
      <c r="F120" s="98" t="s">
        <v>218</v>
      </c>
      <c r="G120" s="67">
        <v>22.289655172413791</v>
      </c>
      <c r="H120" s="67">
        <v>18.834758620689652</v>
      </c>
      <c r="I120" s="67">
        <v>17.720275862068966</v>
      </c>
      <c r="J120" s="67">
        <v>16.605793103448274</v>
      </c>
      <c r="K120" s="67">
        <v>15.268413793103448</v>
      </c>
    </row>
    <row r="121" spans="1:11" ht="26.25">
      <c r="A121" s="52">
        <v>542236</v>
      </c>
      <c r="B121" s="108" t="s">
        <v>777</v>
      </c>
      <c r="C121" s="105">
        <v>150</v>
      </c>
      <c r="D121" s="105">
        <v>320</v>
      </c>
      <c r="E121" s="411"/>
      <c r="F121" s="98" t="s">
        <v>218</v>
      </c>
      <c r="G121" s="67">
        <v>27.793103448275861</v>
      </c>
      <c r="H121" s="67">
        <v>23.485172413793101</v>
      </c>
      <c r="I121" s="67">
        <v>22.095517241379312</v>
      </c>
      <c r="J121" s="67">
        <v>20.705862068965516</v>
      </c>
      <c r="K121" s="67">
        <v>19.038275862068968</v>
      </c>
    </row>
    <row r="122" spans="1:11" ht="26.25">
      <c r="A122" s="52">
        <v>542235</v>
      </c>
      <c r="B122" s="108" t="s">
        <v>778</v>
      </c>
      <c r="C122" s="105">
        <v>180</v>
      </c>
      <c r="D122" s="105">
        <v>350</v>
      </c>
      <c r="E122" s="411"/>
      <c r="F122" s="98" t="s">
        <v>218</v>
      </c>
      <c r="G122" s="67">
        <v>36.827586206896548</v>
      </c>
      <c r="H122" s="67">
        <v>31.119310344827582</v>
      </c>
      <c r="I122" s="67">
        <v>29.277931034482759</v>
      </c>
      <c r="J122" s="67">
        <v>27.436551724137928</v>
      </c>
      <c r="K122" s="67">
        <v>25.226896551724138</v>
      </c>
    </row>
    <row r="123" spans="1:11" ht="26.25">
      <c r="A123" s="52">
        <v>585192</v>
      </c>
      <c r="B123" s="108" t="s">
        <v>2581</v>
      </c>
      <c r="C123" s="331">
        <v>50</v>
      </c>
      <c r="D123" s="331">
        <v>1100</v>
      </c>
      <c r="E123" s="593" t="s">
        <v>2590</v>
      </c>
      <c r="F123" s="331" t="s">
        <v>218</v>
      </c>
      <c r="G123" s="67">
        <v>10.331034482758621</v>
      </c>
      <c r="H123" s="67">
        <v>8.7297241379310346</v>
      </c>
      <c r="I123" s="67">
        <v>8.2131724137931048</v>
      </c>
      <c r="J123" s="67">
        <v>7.6966206896551732</v>
      </c>
      <c r="K123" s="67">
        <v>7.076758620689656</v>
      </c>
    </row>
    <row r="124" spans="1:11" ht="26.25">
      <c r="A124" s="52">
        <v>585193</v>
      </c>
      <c r="B124" s="108" t="s">
        <v>2582</v>
      </c>
      <c r="C124" s="331">
        <v>80</v>
      </c>
      <c r="D124" s="331">
        <v>650</v>
      </c>
      <c r="E124" s="594"/>
      <c r="F124" s="331" t="s">
        <v>218</v>
      </c>
      <c r="G124" s="67">
        <v>16.027586206896547</v>
      </c>
      <c r="H124" s="67">
        <v>13.543310344827582</v>
      </c>
      <c r="I124" s="67">
        <v>12.741931034482755</v>
      </c>
      <c r="J124" s="67">
        <v>11.940551724137928</v>
      </c>
      <c r="K124" s="67">
        <v>10.978896551724135</v>
      </c>
    </row>
    <row r="125" spans="1:11" ht="26.25">
      <c r="A125" s="52">
        <v>585191</v>
      </c>
      <c r="B125" s="108" t="s">
        <v>2583</v>
      </c>
      <c r="C125" s="331">
        <v>100</v>
      </c>
      <c r="D125" s="331">
        <v>450</v>
      </c>
      <c r="E125" s="594"/>
      <c r="F125" s="331" t="s">
        <v>218</v>
      </c>
      <c r="G125" s="67">
        <v>18.606896551724137</v>
      </c>
      <c r="H125" s="67">
        <v>15.722827586206895</v>
      </c>
      <c r="I125" s="67">
        <v>14.79248275862069</v>
      </c>
      <c r="J125" s="67">
        <v>13.862137931034482</v>
      </c>
      <c r="K125" s="67">
        <v>12.745724137931035</v>
      </c>
    </row>
    <row r="126" spans="1:11" ht="26.25">
      <c r="A126" s="52">
        <v>585190</v>
      </c>
      <c r="B126" s="108" t="s">
        <v>2584</v>
      </c>
      <c r="C126" s="331">
        <v>120</v>
      </c>
      <c r="D126" s="331">
        <v>350</v>
      </c>
      <c r="E126" s="594"/>
      <c r="F126" s="331" t="s">
        <v>218</v>
      </c>
      <c r="G126" s="67">
        <v>22.289655172413791</v>
      </c>
      <c r="H126" s="67">
        <v>18.834758620689652</v>
      </c>
      <c r="I126" s="67">
        <v>17.720275862068966</v>
      </c>
      <c r="J126" s="67">
        <v>16.605793103448274</v>
      </c>
      <c r="K126" s="67">
        <v>15.268413793103448</v>
      </c>
    </row>
    <row r="127" spans="1:11" ht="26.25">
      <c r="A127" s="52">
        <v>585189</v>
      </c>
      <c r="B127" s="108" t="s">
        <v>2585</v>
      </c>
      <c r="C127" s="331">
        <v>150</v>
      </c>
      <c r="D127" s="331">
        <v>320</v>
      </c>
      <c r="E127" s="594"/>
      <c r="F127" s="331" t="s">
        <v>218</v>
      </c>
      <c r="G127" s="67">
        <v>27.793103448275861</v>
      </c>
      <c r="H127" s="67">
        <v>23.485172413793101</v>
      </c>
      <c r="I127" s="67">
        <v>22.095517241379312</v>
      </c>
      <c r="J127" s="67">
        <v>20.705862068965516</v>
      </c>
      <c r="K127" s="67">
        <v>19.038275862068968</v>
      </c>
    </row>
    <row r="128" spans="1:11" ht="26.25">
      <c r="A128" s="52">
        <v>585188</v>
      </c>
      <c r="B128" s="108" t="s">
        <v>2586</v>
      </c>
      <c r="C128" s="331">
        <v>180</v>
      </c>
      <c r="D128" s="331">
        <v>350</v>
      </c>
      <c r="E128" s="594"/>
      <c r="F128" s="331" t="s">
        <v>218</v>
      </c>
      <c r="G128" s="67">
        <v>36.827586206896548</v>
      </c>
      <c r="H128" s="67">
        <v>31.119310344827582</v>
      </c>
      <c r="I128" s="67">
        <v>29.277931034482759</v>
      </c>
      <c r="J128" s="67">
        <v>27.436551724137928</v>
      </c>
      <c r="K128" s="67">
        <v>25.226896551724138</v>
      </c>
    </row>
    <row r="129" spans="1:11" ht="26.25">
      <c r="A129" s="52">
        <v>584509</v>
      </c>
      <c r="B129" s="108" t="s">
        <v>2587</v>
      </c>
      <c r="C129" s="331" t="s">
        <v>2588</v>
      </c>
      <c r="D129" s="331" t="s">
        <v>2589</v>
      </c>
      <c r="E129" s="595"/>
      <c r="F129" s="331" t="s">
        <v>218</v>
      </c>
      <c r="G129" s="67">
        <v>183.44827586206895</v>
      </c>
      <c r="H129" s="67">
        <v>155.01379310344825</v>
      </c>
      <c r="I129" s="67">
        <v>145.84137931034482</v>
      </c>
      <c r="J129" s="67">
        <v>136.66896551724136</v>
      </c>
      <c r="K129" s="67">
        <v>125.66206896551725</v>
      </c>
    </row>
    <row r="130" spans="1:11">
      <c r="A130" s="451" t="s">
        <v>779</v>
      </c>
      <c r="B130" s="452"/>
      <c r="C130" s="452"/>
      <c r="D130" s="452"/>
      <c r="E130" s="452"/>
      <c r="F130" s="452"/>
      <c r="G130" s="452"/>
      <c r="H130" s="452"/>
      <c r="I130" s="452"/>
      <c r="J130" s="452"/>
      <c r="K130" s="452"/>
    </row>
    <row r="131" spans="1:11" ht="76.5">
      <c r="A131" s="40" t="s">
        <v>4</v>
      </c>
      <c r="B131" s="97" t="s">
        <v>3</v>
      </c>
      <c r="C131" s="104"/>
      <c r="D131" s="119" t="s">
        <v>814</v>
      </c>
      <c r="E131" s="109" t="s">
        <v>490</v>
      </c>
      <c r="F131" s="120" t="s">
        <v>24</v>
      </c>
      <c r="G131" s="103" t="s">
        <v>617</v>
      </c>
      <c r="H131" s="103" t="s">
        <v>618</v>
      </c>
      <c r="I131" s="103" t="s">
        <v>619</v>
      </c>
      <c r="J131" s="103" t="s">
        <v>620</v>
      </c>
      <c r="K131" s="103" t="s">
        <v>621</v>
      </c>
    </row>
    <row r="132" spans="1:11" ht="25.5">
      <c r="A132" s="52">
        <v>364399</v>
      </c>
      <c r="B132" s="107" t="s">
        <v>780</v>
      </c>
      <c r="C132" s="100"/>
      <c r="D132" s="105" t="s">
        <v>815</v>
      </c>
      <c r="E132" s="122" t="s">
        <v>858</v>
      </c>
      <c r="F132" s="131" t="s">
        <v>218</v>
      </c>
      <c r="G132" s="67">
        <v>372.41379310344826</v>
      </c>
      <c r="H132" s="67">
        <v>314.68965517241378</v>
      </c>
      <c r="I132" s="67">
        <v>296.06896551724139</v>
      </c>
      <c r="J132" s="67">
        <v>277.44827586206895</v>
      </c>
      <c r="K132" s="67">
        <v>255.10344827586206</v>
      </c>
    </row>
    <row r="133" spans="1:11" ht="108">
      <c r="A133" s="52">
        <v>540486</v>
      </c>
      <c r="B133" s="107" t="s">
        <v>781</v>
      </c>
      <c r="C133" s="100"/>
      <c r="D133" s="105" t="s">
        <v>816</v>
      </c>
      <c r="E133" s="122" t="s">
        <v>859</v>
      </c>
      <c r="F133" s="131" t="s">
        <v>218</v>
      </c>
      <c r="G133" s="67">
        <v>41307.724137931029</v>
      </c>
      <c r="H133" s="67">
        <v>34905.026896551717</v>
      </c>
      <c r="I133" s="67">
        <v>32839.640689655171</v>
      </c>
      <c r="J133" s="67">
        <v>30774.254482758617</v>
      </c>
      <c r="K133" s="67">
        <v>28295.791034482758</v>
      </c>
    </row>
    <row r="134" spans="1:11" ht="72">
      <c r="A134" s="52" t="s">
        <v>2855</v>
      </c>
      <c r="B134" s="108" t="s">
        <v>2856</v>
      </c>
      <c r="C134" s="100"/>
      <c r="D134" s="131" t="s">
        <v>218</v>
      </c>
      <c r="E134" s="270" t="s">
        <v>2859</v>
      </c>
      <c r="F134" s="131" t="s">
        <v>218</v>
      </c>
      <c r="G134" s="67">
        <v>965.51724137931024</v>
      </c>
      <c r="H134" s="67">
        <v>815.8620689655171</v>
      </c>
      <c r="I134" s="67">
        <v>767.58620689655163</v>
      </c>
      <c r="J134" s="67">
        <v>719.31034482758616</v>
      </c>
      <c r="K134" s="67">
        <v>661.37931034482756</v>
      </c>
    </row>
    <row r="135" spans="1:11" ht="120">
      <c r="A135" s="52" t="s">
        <v>2857</v>
      </c>
      <c r="B135" s="108" t="s">
        <v>2858</v>
      </c>
      <c r="C135" s="100"/>
      <c r="D135" s="131" t="s">
        <v>218</v>
      </c>
      <c r="E135" s="270" t="s">
        <v>2860</v>
      </c>
      <c r="F135" s="131" t="s">
        <v>218</v>
      </c>
      <c r="G135" s="67">
        <v>7158.6206896551712</v>
      </c>
      <c r="H135" s="67">
        <v>6049.0344827586196</v>
      </c>
      <c r="I135" s="67">
        <v>5691.1034482758614</v>
      </c>
      <c r="J135" s="67">
        <v>5333.1724137931024</v>
      </c>
      <c r="K135" s="67">
        <v>4903.6551724137926</v>
      </c>
    </row>
    <row r="137" spans="1:11">
      <c r="A137" s="137" t="s">
        <v>864</v>
      </c>
      <c r="B137" s="137"/>
    </row>
  </sheetData>
  <mergeCells count="23">
    <mergeCell ref="E64:E66"/>
    <mergeCell ref="E67:E71"/>
    <mergeCell ref="E72:E73"/>
    <mergeCell ref="A19:K19"/>
    <mergeCell ref="A25:K25"/>
    <mergeCell ref="E26:E28"/>
    <mergeCell ref="E29:E31"/>
    <mergeCell ref="A12:K12"/>
    <mergeCell ref="A14:K14"/>
    <mergeCell ref="A75:K75"/>
    <mergeCell ref="A130:K130"/>
    <mergeCell ref="E37:E38"/>
    <mergeCell ref="E117:E122"/>
    <mergeCell ref="E54:E56"/>
    <mergeCell ref="E77:E90"/>
    <mergeCell ref="E91:E97"/>
    <mergeCell ref="E98:E101"/>
    <mergeCell ref="E102:E104"/>
    <mergeCell ref="E106:E107"/>
    <mergeCell ref="C72:C73"/>
    <mergeCell ref="E123:E129"/>
    <mergeCell ref="E17:E18"/>
    <mergeCell ref="E51:E52"/>
  </mergeCells>
  <pageMargins left="0.70866141732283472" right="0.70866141732283472" top="0.74803149606299213" bottom="0.74803149606299213" header="0.31496062992125984" footer="0.31496062992125984"/>
  <pageSetup paperSize="9" scale="47" fitToHeight="3" orientation="portrait" r:id="rId1"/>
  <ignoredErrors>
    <ignoredError sqref="A20:A24" numberStoredAsText="1"/>
  </ignoredErrors>
  <drawing r:id="rId2"/>
</worksheet>
</file>

<file path=xl/worksheets/sheet12.xml><?xml version="1.0" encoding="utf-8"?>
<worksheet xmlns="http://schemas.openxmlformats.org/spreadsheetml/2006/main" xmlns:r="http://schemas.openxmlformats.org/officeDocument/2006/relationships">
  <sheetPr>
    <pageSetUpPr fitToPage="1"/>
  </sheetPr>
  <dimension ref="A1:X33"/>
  <sheetViews>
    <sheetView workbookViewId="0">
      <selection sqref="A1:X11"/>
    </sheetView>
  </sheetViews>
  <sheetFormatPr defaultRowHeight="15"/>
  <cols>
    <col min="1" max="1" width="7.28515625" customWidth="1"/>
    <col min="2" max="2" width="18.5703125" customWidth="1"/>
    <col min="3" max="3" width="10.7109375" customWidth="1"/>
    <col min="4" max="4" width="11" customWidth="1"/>
    <col min="5" max="5" width="44.5703125" customWidth="1"/>
    <col min="6" max="6" width="9.7109375" customWidth="1"/>
    <col min="7" max="11" width="12.85546875" customWidth="1"/>
  </cols>
  <sheetData>
    <row r="1" spans="1:24">
      <c r="A1" s="3"/>
      <c r="B1" s="4"/>
      <c r="C1" s="4"/>
      <c r="D1" s="4"/>
      <c r="E1" s="4"/>
      <c r="F1" s="4"/>
      <c r="G1" s="4"/>
      <c r="H1" s="4"/>
      <c r="I1" s="4"/>
      <c r="J1" s="4"/>
      <c r="K1" s="4"/>
      <c r="L1" s="4"/>
      <c r="M1" s="4"/>
      <c r="N1" s="4"/>
      <c r="O1" s="4"/>
      <c r="P1" s="4"/>
      <c r="Q1" s="4"/>
      <c r="R1" s="4"/>
      <c r="S1" s="4"/>
      <c r="T1" s="4"/>
      <c r="U1" s="4"/>
      <c r="V1" s="4"/>
      <c r="W1" s="4"/>
      <c r="X1" s="306"/>
    </row>
    <row r="2" spans="1:24">
      <c r="A2" s="6"/>
      <c r="B2" s="1"/>
      <c r="C2" s="1"/>
      <c r="D2" s="1"/>
      <c r="E2" s="1"/>
      <c r="F2" s="1"/>
      <c r="G2" s="1"/>
      <c r="H2" s="1"/>
      <c r="I2" s="1"/>
      <c r="J2" s="1"/>
      <c r="K2" s="1"/>
      <c r="L2" s="1"/>
      <c r="M2" s="1"/>
      <c r="N2" s="1"/>
      <c r="O2" s="1"/>
      <c r="P2" s="1"/>
      <c r="Q2" s="1"/>
      <c r="R2" s="1"/>
      <c r="S2" s="1"/>
      <c r="T2" s="1"/>
      <c r="U2" s="1"/>
      <c r="V2" s="1"/>
      <c r="W2" s="1"/>
      <c r="X2" s="7"/>
    </row>
    <row r="3" spans="1:24" ht="31.5">
      <c r="A3" s="6"/>
      <c r="B3" s="1"/>
      <c r="C3" s="1"/>
      <c r="D3" s="1"/>
      <c r="E3" s="1"/>
      <c r="F3" s="1"/>
      <c r="G3" s="1"/>
      <c r="H3" s="1"/>
      <c r="I3" s="1"/>
      <c r="J3" s="1"/>
      <c r="K3" s="1"/>
      <c r="L3" s="1"/>
      <c r="M3" s="1"/>
      <c r="N3" s="1"/>
      <c r="O3" s="1"/>
      <c r="P3" s="14" t="s">
        <v>2861</v>
      </c>
      <c r="Q3" s="2"/>
      <c r="R3" s="2"/>
      <c r="S3" s="2"/>
      <c r="T3" s="2"/>
      <c r="U3" s="2"/>
      <c r="V3" s="2"/>
      <c r="W3" s="2"/>
      <c r="X3" s="11"/>
    </row>
    <row r="4" spans="1:24">
      <c r="A4" s="6"/>
      <c r="B4" s="1"/>
      <c r="C4" s="1"/>
      <c r="D4" s="1"/>
      <c r="E4" s="1"/>
      <c r="F4" s="1"/>
      <c r="G4" s="1"/>
      <c r="H4" s="1"/>
      <c r="I4" s="1"/>
      <c r="J4" s="1"/>
      <c r="K4" s="1"/>
      <c r="L4" s="1"/>
      <c r="M4" s="1"/>
      <c r="N4" s="1"/>
      <c r="O4" s="1"/>
      <c r="P4" s="15"/>
      <c r="Q4" s="1"/>
      <c r="R4" s="1"/>
      <c r="S4" s="1"/>
      <c r="T4" s="1"/>
      <c r="U4" s="1"/>
      <c r="V4" s="1"/>
      <c r="W4" s="1"/>
      <c r="X4" s="7"/>
    </row>
    <row r="5" spans="1:24" ht="17.25">
      <c r="A5" s="6"/>
      <c r="B5" s="1"/>
      <c r="C5" s="1"/>
      <c r="D5" s="1"/>
      <c r="E5" s="1"/>
      <c r="F5" s="1"/>
      <c r="G5" s="1"/>
      <c r="H5" s="1"/>
      <c r="I5" s="1"/>
      <c r="J5" s="1"/>
      <c r="K5" s="1"/>
      <c r="L5" s="1"/>
      <c r="M5" s="1"/>
      <c r="N5" s="1"/>
      <c r="O5" s="1"/>
      <c r="P5" s="37" t="s">
        <v>2862</v>
      </c>
      <c r="Q5" s="13"/>
      <c r="S5" s="13"/>
      <c r="T5" s="13"/>
      <c r="U5" s="13"/>
      <c r="V5" s="13"/>
      <c r="W5" s="13"/>
      <c r="X5" s="7"/>
    </row>
    <row r="6" spans="1:24">
      <c r="A6" s="6"/>
      <c r="B6" s="1"/>
      <c r="C6" s="1"/>
      <c r="D6" s="1"/>
      <c r="E6" s="1"/>
      <c r="F6" s="1"/>
      <c r="G6" s="1"/>
      <c r="H6" s="1"/>
      <c r="I6" s="1"/>
      <c r="J6" s="1"/>
      <c r="K6" s="1"/>
      <c r="L6" s="1"/>
      <c r="M6" s="1"/>
      <c r="N6" s="1"/>
      <c r="O6" s="1"/>
      <c r="P6" s="1"/>
      <c r="Q6" s="1"/>
      <c r="R6" s="1"/>
      <c r="S6" s="1"/>
      <c r="T6" s="1"/>
      <c r="U6" s="1"/>
      <c r="V6" s="1"/>
      <c r="W6" s="1"/>
      <c r="X6" s="7"/>
    </row>
    <row r="7" spans="1:24">
      <c r="A7" s="6"/>
      <c r="B7" s="1"/>
      <c r="C7" s="1"/>
      <c r="D7" s="1"/>
      <c r="E7" s="1"/>
      <c r="F7" s="1"/>
      <c r="G7" s="1"/>
      <c r="H7" s="1"/>
      <c r="I7" s="1"/>
      <c r="J7" s="1"/>
      <c r="K7" s="1"/>
      <c r="L7" s="1"/>
      <c r="M7" s="1"/>
      <c r="N7" s="1"/>
      <c r="O7" s="1"/>
      <c r="P7" s="1"/>
      <c r="Q7" s="1"/>
      <c r="R7" s="1"/>
      <c r="S7" s="1"/>
      <c r="T7" s="1"/>
      <c r="U7" s="1"/>
      <c r="V7" s="1"/>
      <c r="W7" s="1"/>
      <c r="X7" s="7"/>
    </row>
    <row r="8" spans="1:24">
      <c r="A8" s="6"/>
      <c r="B8" s="1"/>
      <c r="C8" s="1"/>
      <c r="D8" s="1"/>
      <c r="E8" s="1"/>
      <c r="F8" s="1"/>
      <c r="G8" s="1"/>
      <c r="H8" s="1"/>
      <c r="I8" s="1"/>
      <c r="J8" s="1"/>
      <c r="K8" s="1"/>
      <c r="L8" s="1"/>
      <c r="M8" s="1"/>
      <c r="N8" s="1"/>
      <c r="O8" s="1"/>
      <c r="P8" s="1"/>
      <c r="Q8" s="1"/>
      <c r="R8" s="1"/>
      <c r="S8" s="1"/>
      <c r="T8" s="1"/>
      <c r="U8" s="1"/>
      <c r="V8" s="1"/>
      <c r="W8" s="1"/>
      <c r="X8" s="7"/>
    </row>
    <row r="9" spans="1:24" ht="15.75" thickBot="1">
      <c r="A9" s="8"/>
      <c r="B9" s="9"/>
      <c r="C9" s="9"/>
      <c r="D9" s="9"/>
      <c r="E9" s="9"/>
      <c r="F9" s="9"/>
      <c r="G9" s="9"/>
      <c r="H9" s="9"/>
      <c r="I9" s="9"/>
      <c r="J9" s="9"/>
      <c r="K9" s="9"/>
      <c r="L9" s="9"/>
      <c r="M9" s="9"/>
      <c r="N9" s="9"/>
      <c r="O9" s="9"/>
      <c r="P9" s="9"/>
      <c r="Q9" s="9"/>
      <c r="R9" s="9"/>
      <c r="S9" s="9"/>
      <c r="T9" s="9"/>
      <c r="U9" s="9"/>
      <c r="V9" s="9"/>
      <c r="W9" s="9"/>
      <c r="X9" s="10"/>
    </row>
    <row r="10" spans="1:24" ht="15.75">
      <c r="A10" s="18" t="s">
        <v>2863</v>
      </c>
      <c r="B10" s="282"/>
      <c r="C10" s="16"/>
      <c r="D10" s="16"/>
      <c r="E10" s="16"/>
      <c r="F10" s="16"/>
      <c r="G10" s="397" t="s">
        <v>2864</v>
      </c>
      <c r="H10" s="16"/>
      <c r="I10" s="16"/>
      <c r="J10" s="16"/>
      <c r="K10" s="397" t="s">
        <v>2865</v>
      </c>
      <c r="L10" s="16"/>
      <c r="M10" s="16"/>
      <c r="N10" s="16"/>
      <c r="O10" s="16"/>
      <c r="P10" s="16"/>
      <c r="Q10" s="16"/>
      <c r="R10" s="16"/>
      <c r="S10" s="16"/>
      <c r="T10" s="16"/>
      <c r="U10" s="16"/>
      <c r="V10" s="16"/>
      <c r="W10" s="16"/>
      <c r="X10" s="5"/>
    </row>
    <row r="11" spans="1:24" ht="16.5" thickBot="1">
      <c r="A11" s="19"/>
      <c r="B11" s="283"/>
      <c r="C11" s="17"/>
      <c r="D11" s="17"/>
      <c r="E11" s="17"/>
      <c r="F11" s="17"/>
      <c r="G11" s="17"/>
      <c r="H11" s="17"/>
      <c r="I11" s="17"/>
      <c r="J11" s="17"/>
      <c r="K11" s="17"/>
      <c r="L11" s="17"/>
      <c r="M11" s="17"/>
      <c r="N11" s="17"/>
      <c r="O11" s="17"/>
      <c r="P11" s="17"/>
      <c r="Q11" s="17"/>
      <c r="R11" s="17"/>
      <c r="S11" s="17"/>
      <c r="T11" s="17"/>
      <c r="U11" s="17"/>
      <c r="V11" s="17"/>
      <c r="W11" s="17"/>
      <c r="X11" s="10"/>
    </row>
    <row r="12" spans="1:24" ht="46.5" customHeight="1" thickBot="1">
      <c r="A12" s="398" t="s">
        <v>2502</v>
      </c>
      <c r="B12" s="400"/>
      <c r="C12" s="400"/>
      <c r="D12" s="400"/>
      <c r="E12" s="400"/>
      <c r="F12" s="400"/>
      <c r="G12" s="400"/>
      <c r="H12" s="400"/>
      <c r="I12" s="400"/>
      <c r="J12" s="400"/>
      <c r="K12" s="401"/>
    </row>
    <row r="14" spans="1:24">
      <c r="A14" s="451" t="s">
        <v>624</v>
      </c>
      <c r="B14" s="452"/>
      <c r="C14" s="452"/>
      <c r="D14" s="452"/>
      <c r="E14" s="452"/>
      <c r="F14" s="452"/>
      <c r="G14" s="452"/>
      <c r="H14" s="452"/>
      <c r="I14" s="452"/>
      <c r="J14" s="452"/>
      <c r="K14" s="452"/>
    </row>
    <row r="15" spans="1:24" ht="78.75" customHeight="1">
      <c r="A15" s="40" t="s">
        <v>4</v>
      </c>
      <c r="B15" s="97" t="s">
        <v>3</v>
      </c>
      <c r="C15" s="83" t="s">
        <v>625</v>
      </c>
      <c r="D15" s="83" t="s">
        <v>539</v>
      </c>
      <c r="E15" s="83" t="s">
        <v>490</v>
      </c>
      <c r="F15" s="76" t="s">
        <v>24</v>
      </c>
      <c r="G15" s="88" t="s">
        <v>617</v>
      </c>
      <c r="H15" s="88" t="s">
        <v>618</v>
      </c>
      <c r="I15" s="88" t="s">
        <v>619</v>
      </c>
      <c r="J15" s="88" t="s">
        <v>620</v>
      </c>
      <c r="K15" s="88" t="s">
        <v>621</v>
      </c>
    </row>
    <row r="16" spans="1:24" ht="131.25" customHeight="1">
      <c r="A16" s="52">
        <v>394495</v>
      </c>
      <c r="B16" s="99" t="s">
        <v>626</v>
      </c>
      <c r="C16" s="98">
        <v>0.8</v>
      </c>
      <c r="D16" s="98" t="s">
        <v>639</v>
      </c>
      <c r="E16" s="82" t="s">
        <v>651</v>
      </c>
      <c r="F16" s="98" t="s">
        <v>470</v>
      </c>
      <c r="G16" s="67">
        <v>226.88027426160335</v>
      </c>
      <c r="H16" s="67">
        <v>220.07386603375525</v>
      </c>
      <c r="I16" s="67">
        <v>213.26745780590713</v>
      </c>
      <c r="J16" s="67">
        <v>206.46104957805906</v>
      </c>
      <c r="K16" s="67">
        <v>199.65464135021094</v>
      </c>
    </row>
    <row r="17" spans="1:11" ht="78.75" customHeight="1">
      <c r="A17" s="52">
        <v>362078</v>
      </c>
      <c r="B17" s="99" t="s">
        <v>627</v>
      </c>
      <c r="C17" s="98">
        <v>0.55000000000000004</v>
      </c>
      <c r="D17" s="98" t="s">
        <v>639</v>
      </c>
      <c r="E17" s="82" t="s">
        <v>652</v>
      </c>
      <c r="F17" s="98" t="s">
        <v>470</v>
      </c>
      <c r="G17" s="67">
        <v>142.95393811533052</v>
      </c>
      <c r="H17" s="67">
        <v>138.66531997187059</v>
      </c>
      <c r="I17" s="67">
        <v>134.37670182841069</v>
      </c>
      <c r="J17" s="67">
        <v>130.08808368495076</v>
      </c>
      <c r="K17" s="67">
        <v>125.79946554149086</v>
      </c>
    </row>
    <row r="18" spans="1:11" ht="52.5" customHeight="1">
      <c r="A18" s="52">
        <v>394490</v>
      </c>
      <c r="B18" s="99" t="s">
        <v>628</v>
      </c>
      <c r="C18" s="98">
        <v>0.45</v>
      </c>
      <c r="D18" s="98" t="s">
        <v>639</v>
      </c>
      <c r="E18" s="82" t="s">
        <v>653</v>
      </c>
      <c r="F18" s="98" t="s">
        <v>470</v>
      </c>
      <c r="G18" s="67">
        <v>123.22521861432152</v>
      </c>
      <c r="H18" s="67">
        <v>119.52846205589186</v>
      </c>
      <c r="I18" s="67">
        <v>115.83170549746222</v>
      </c>
      <c r="J18" s="67">
        <v>112.13494893903258</v>
      </c>
      <c r="K18" s="67">
        <v>108.43819238060294</v>
      </c>
    </row>
    <row r="19" spans="1:11" ht="53.25" customHeight="1">
      <c r="A19" s="52">
        <v>362079</v>
      </c>
      <c r="B19" s="99" t="s">
        <v>629</v>
      </c>
      <c r="C19" s="98">
        <v>0.65</v>
      </c>
      <c r="D19" s="98" t="s">
        <v>640</v>
      </c>
      <c r="E19" s="82" t="s">
        <v>654</v>
      </c>
      <c r="F19" s="98" t="s">
        <v>470</v>
      </c>
      <c r="G19" s="67">
        <v>298.45329999479083</v>
      </c>
      <c r="H19" s="67">
        <v>289.49970099494709</v>
      </c>
      <c r="I19" s="67">
        <v>280.54610199510336</v>
      </c>
      <c r="J19" s="67">
        <v>271.59250299525968</v>
      </c>
      <c r="K19" s="67">
        <v>262.63890399541594</v>
      </c>
    </row>
    <row r="20" spans="1:11" ht="103.5" customHeight="1">
      <c r="A20" s="52">
        <v>497235</v>
      </c>
      <c r="B20" s="99" t="s">
        <v>630</v>
      </c>
      <c r="C20" s="98">
        <v>0.9</v>
      </c>
      <c r="D20" s="98" t="s">
        <v>640</v>
      </c>
      <c r="E20" s="82" t="s">
        <v>655</v>
      </c>
      <c r="F20" s="98" t="s">
        <v>470</v>
      </c>
      <c r="G20" s="67">
        <v>383.16216075428446</v>
      </c>
      <c r="H20" s="67">
        <v>371.66729593165593</v>
      </c>
      <c r="I20" s="67">
        <v>360.17243110902734</v>
      </c>
      <c r="J20" s="67">
        <v>348.67756628639887</v>
      </c>
      <c r="K20" s="67">
        <v>337.18270146377034</v>
      </c>
    </row>
    <row r="21" spans="1:11">
      <c r="A21" s="451" t="s">
        <v>631</v>
      </c>
      <c r="B21" s="452"/>
      <c r="C21" s="452"/>
      <c r="D21" s="452"/>
      <c r="E21" s="452"/>
      <c r="F21" s="452"/>
      <c r="G21" s="452"/>
      <c r="H21" s="452"/>
      <c r="I21" s="452"/>
      <c r="J21" s="452"/>
      <c r="K21" s="452"/>
    </row>
    <row r="22" spans="1:11" ht="50.25" customHeight="1">
      <c r="A22" s="52">
        <v>433045</v>
      </c>
      <c r="B22" s="99" t="s">
        <v>627</v>
      </c>
      <c r="C22" s="98">
        <v>0.55000000000000004</v>
      </c>
      <c r="D22" s="98" t="s">
        <v>641</v>
      </c>
      <c r="E22" s="535" t="s">
        <v>656</v>
      </c>
      <c r="F22" s="98" t="s">
        <v>470</v>
      </c>
      <c r="G22" s="67">
        <v>144.05818469505178</v>
      </c>
      <c r="H22" s="67">
        <v>139.73643915420021</v>
      </c>
      <c r="I22" s="67">
        <v>135.41469361334867</v>
      </c>
      <c r="J22" s="67">
        <v>131.09294807249714</v>
      </c>
      <c r="K22" s="67">
        <v>126.77120253164557</v>
      </c>
    </row>
    <row r="23" spans="1:11" ht="50.25" customHeight="1">
      <c r="A23" s="52">
        <v>466100</v>
      </c>
      <c r="B23" s="99" t="s">
        <v>627</v>
      </c>
      <c r="C23" s="98">
        <v>0.55000000000000004</v>
      </c>
      <c r="D23" s="98" t="s">
        <v>642</v>
      </c>
      <c r="E23" s="544"/>
      <c r="F23" s="98" t="s">
        <v>470</v>
      </c>
      <c r="G23" s="67">
        <v>144.57422324510929</v>
      </c>
      <c r="H23" s="67">
        <v>140.23699654775601</v>
      </c>
      <c r="I23" s="67">
        <v>135.89976985040272</v>
      </c>
      <c r="J23" s="67">
        <v>131.56254315304946</v>
      </c>
      <c r="K23" s="67">
        <v>127.22531645569617</v>
      </c>
    </row>
    <row r="24" spans="1:11" ht="50.25" customHeight="1">
      <c r="A24" s="52">
        <v>492921</v>
      </c>
      <c r="B24" s="99" t="s">
        <v>632</v>
      </c>
      <c r="C24" s="98">
        <v>0.45</v>
      </c>
      <c r="D24" s="98" t="s">
        <v>642</v>
      </c>
      <c r="E24" s="469"/>
      <c r="F24" s="98" t="s">
        <v>470</v>
      </c>
      <c r="G24" s="67">
        <v>127.66866381770997</v>
      </c>
      <c r="H24" s="67">
        <v>123.83860390317867</v>
      </c>
      <c r="I24" s="67">
        <v>120.00854398864736</v>
      </c>
      <c r="J24" s="67">
        <v>116.17848407411607</v>
      </c>
      <c r="K24" s="67">
        <v>112.34842415958478</v>
      </c>
    </row>
    <row r="25" spans="1:11">
      <c r="A25" s="451" t="s">
        <v>633</v>
      </c>
      <c r="B25" s="452"/>
      <c r="C25" s="452"/>
      <c r="D25" s="452"/>
      <c r="E25" s="452"/>
      <c r="F25" s="452"/>
      <c r="G25" s="452"/>
      <c r="H25" s="452"/>
      <c r="I25" s="452"/>
      <c r="J25" s="452"/>
      <c r="K25" s="452"/>
    </row>
    <row r="26" spans="1:11" ht="102">
      <c r="A26" s="52">
        <v>467783</v>
      </c>
      <c r="B26" s="99" t="s">
        <v>634</v>
      </c>
      <c r="C26" s="100"/>
      <c r="D26" s="98" t="s">
        <v>643</v>
      </c>
      <c r="E26" s="82" t="s">
        <v>657</v>
      </c>
      <c r="F26" s="98" t="s">
        <v>648</v>
      </c>
      <c r="G26" s="67">
        <v>552.02531645569616</v>
      </c>
      <c r="H26" s="67">
        <v>535.46455696202531</v>
      </c>
      <c r="I26" s="67">
        <v>518.90379746835436</v>
      </c>
      <c r="J26" s="67">
        <v>502.34303797468351</v>
      </c>
      <c r="K26" s="67">
        <v>485.78227848101261</v>
      </c>
    </row>
    <row r="27" spans="1:11" ht="114.75">
      <c r="A27" s="52">
        <v>467513</v>
      </c>
      <c r="B27" s="99" t="s">
        <v>635</v>
      </c>
      <c r="C27" s="100"/>
      <c r="D27" s="98" t="s">
        <v>644</v>
      </c>
      <c r="E27" s="82" t="s">
        <v>658</v>
      </c>
      <c r="F27" s="98" t="s">
        <v>648</v>
      </c>
      <c r="G27" s="67">
        <v>377.46835443037969</v>
      </c>
      <c r="H27" s="67">
        <v>366.1443037974683</v>
      </c>
      <c r="I27" s="67">
        <v>354.8202531645569</v>
      </c>
      <c r="J27" s="67">
        <v>343.49620253164551</v>
      </c>
      <c r="K27" s="67">
        <v>332.17215189873411</v>
      </c>
    </row>
    <row r="28" spans="1:11" ht="102">
      <c r="A28" s="52">
        <v>567218</v>
      </c>
      <c r="B28" s="99" t="s">
        <v>2327</v>
      </c>
      <c r="C28" s="100"/>
      <c r="D28" s="238" t="s">
        <v>2328</v>
      </c>
      <c r="E28" s="237" t="s">
        <v>2329</v>
      </c>
      <c r="F28" s="238" t="s">
        <v>649</v>
      </c>
      <c r="G28" s="67">
        <v>13.291139240506329</v>
      </c>
      <c r="H28" s="67">
        <v>12.89240506329114</v>
      </c>
      <c r="I28" s="67">
        <v>12.493670886075948</v>
      </c>
      <c r="J28" s="67">
        <v>12.094936708860759</v>
      </c>
      <c r="K28" s="67">
        <v>11.69620253164557</v>
      </c>
    </row>
    <row r="29" spans="1:11" ht="63.75">
      <c r="A29" s="52">
        <v>467250</v>
      </c>
      <c r="B29" s="99" t="s">
        <v>636</v>
      </c>
      <c r="C29" s="100"/>
      <c r="D29" s="98" t="s">
        <v>645</v>
      </c>
      <c r="E29" s="82" t="s">
        <v>659</v>
      </c>
      <c r="F29" s="98" t="s">
        <v>649</v>
      </c>
      <c r="G29" s="67">
        <v>6.0253164556962018</v>
      </c>
      <c r="H29" s="67">
        <v>5.8445569620253153</v>
      </c>
      <c r="I29" s="67">
        <v>5.6637974683544297</v>
      </c>
      <c r="J29" s="67">
        <v>5.483037974683544</v>
      </c>
      <c r="K29" s="67">
        <v>5.3022784810126575</v>
      </c>
    </row>
    <row r="30" spans="1:11" ht="89.25">
      <c r="A30" s="52">
        <v>493630</v>
      </c>
      <c r="B30" s="99" t="s">
        <v>637</v>
      </c>
      <c r="C30" s="100"/>
      <c r="D30" s="98" t="s">
        <v>646</v>
      </c>
      <c r="E30" s="82" t="s">
        <v>660</v>
      </c>
      <c r="F30" s="98" t="s">
        <v>649</v>
      </c>
      <c r="G30" s="67">
        <v>10.278481012658226</v>
      </c>
      <c r="H30" s="67">
        <v>9.9701265822784784</v>
      </c>
      <c r="I30" s="67">
        <v>9.661772151898731</v>
      </c>
      <c r="J30" s="67">
        <v>9.3534177215189853</v>
      </c>
      <c r="K30" s="67">
        <v>9.0450632911392379</v>
      </c>
    </row>
    <row r="31" spans="1:11" ht="89.25">
      <c r="A31" s="52">
        <v>459494</v>
      </c>
      <c r="B31" s="99" t="s">
        <v>638</v>
      </c>
      <c r="C31" s="100"/>
      <c r="D31" s="98" t="s">
        <v>647</v>
      </c>
      <c r="E31" s="82" t="s">
        <v>661</v>
      </c>
      <c r="F31" s="98" t="s">
        <v>650</v>
      </c>
      <c r="G31" s="67">
        <v>89.31645569620251</v>
      </c>
      <c r="H31" s="67">
        <v>86.636962025316436</v>
      </c>
      <c r="I31" s="67">
        <v>83.957468354430361</v>
      </c>
      <c r="J31" s="67">
        <v>81.277974683544286</v>
      </c>
      <c r="K31" s="67">
        <v>78.598481012658212</v>
      </c>
    </row>
    <row r="33" spans="1:1">
      <c r="A33" s="137" t="s">
        <v>865</v>
      </c>
    </row>
  </sheetData>
  <mergeCells count="5">
    <mergeCell ref="A12:K12"/>
    <mergeCell ref="A14:K14"/>
    <mergeCell ref="A21:K21"/>
    <mergeCell ref="A25:K25"/>
    <mergeCell ref="E22:E24"/>
  </mergeCells>
  <pageMargins left="0.70866141732283472" right="0.70866141732283472" top="0.74803149606299213" bottom="0.74803149606299213" header="0.31496062992125984" footer="0.31496062992125984"/>
  <pageSetup paperSize="9" scale="52" orientation="portrait" verticalDpi="0" r:id="rId1"/>
  <drawing r:id="rId2"/>
</worksheet>
</file>

<file path=xl/worksheets/sheet13.xml><?xml version="1.0" encoding="utf-8"?>
<worksheet xmlns="http://schemas.openxmlformats.org/spreadsheetml/2006/main" xmlns:r="http://schemas.openxmlformats.org/officeDocument/2006/relationships">
  <sheetPr>
    <pageSetUpPr fitToPage="1"/>
  </sheetPr>
  <dimension ref="A1:X55"/>
  <sheetViews>
    <sheetView workbookViewId="0">
      <selection sqref="A1:X11"/>
    </sheetView>
  </sheetViews>
  <sheetFormatPr defaultRowHeight="15"/>
  <cols>
    <col min="1" max="1" width="7.28515625" customWidth="1"/>
    <col min="2" max="2" width="59.28515625" customWidth="1"/>
    <col min="3" max="3" width="7" customWidth="1"/>
    <col min="4" max="4" width="7.85546875" customWidth="1"/>
    <col min="5" max="5" width="9.5703125" customWidth="1"/>
    <col min="6" max="7" width="8" customWidth="1"/>
    <col min="8" max="8" width="6.85546875" customWidth="1"/>
    <col min="9" max="13" width="10.85546875" customWidth="1"/>
  </cols>
  <sheetData>
    <row r="1" spans="1:24">
      <c r="A1" s="3"/>
      <c r="B1" s="4"/>
      <c r="C1" s="4"/>
      <c r="D1" s="4"/>
      <c r="E1" s="4"/>
      <c r="F1" s="4"/>
      <c r="G1" s="4"/>
      <c r="H1" s="4"/>
      <c r="I1" s="4"/>
      <c r="J1" s="4"/>
      <c r="K1" s="4"/>
      <c r="L1" s="4"/>
      <c r="M1" s="4"/>
      <c r="N1" s="4"/>
      <c r="O1" s="4"/>
      <c r="P1" s="4"/>
      <c r="Q1" s="4"/>
      <c r="R1" s="4"/>
      <c r="S1" s="4"/>
      <c r="T1" s="4"/>
      <c r="U1" s="4"/>
      <c r="V1" s="4"/>
      <c r="W1" s="4"/>
      <c r="X1" s="306"/>
    </row>
    <row r="2" spans="1:24">
      <c r="A2" s="6"/>
      <c r="B2" s="1"/>
      <c r="C2" s="1"/>
      <c r="D2" s="1"/>
      <c r="E2" s="1"/>
      <c r="F2" s="1"/>
      <c r="G2" s="1"/>
      <c r="H2" s="1"/>
      <c r="I2" s="1"/>
      <c r="J2" s="1"/>
      <c r="K2" s="1"/>
      <c r="L2" s="1"/>
      <c r="M2" s="1"/>
      <c r="N2" s="1"/>
      <c r="O2" s="1"/>
      <c r="P2" s="1"/>
      <c r="Q2" s="1"/>
      <c r="R2" s="1"/>
      <c r="S2" s="1"/>
      <c r="T2" s="1"/>
      <c r="U2" s="1"/>
      <c r="V2" s="1"/>
      <c r="W2" s="1"/>
      <c r="X2" s="7"/>
    </row>
    <row r="3" spans="1:24" ht="31.5">
      <c r="A3" s="6"/>
      <c r="B3" s="1"/>
      <c r="C3" s="1"/>
      <c r="D3" s="1"/>
      <c r="E3" s="1"/>
      <c r="F3" s="1"/>
      <c r="G3" s="1"/>
      <c r="H3" s="1"/>
      <c r="I3" s="1"/>
      <c r="J3" s="1"/>
      <c r="K3" s="1"/>
      <c r="L3" s="1"/>
      <c r="M3" s="1"/>
      <c r="N3" s="1"/>
      <c r="O3" s="1"/>
      <c r="P3" s="14" t="s">
        <v>2861</v>
      </c>
      <c r="Q3" s="2"/>
      <c r="R3" s="2"/>
      <c r="S3" s="2"/>
      <c r="T3" s="2"/>
      <c r="U3" s="2"/>
      <c r="V3" s="2"/>
      <c r="W3" s="2"/>
      <c r="X3" s="11"/>
    </row>
    <row r="4" spans="1:24">
      <c r="A4" s="6"/>
      <c r="B4" s="1"/>
      <c r="C4" s="1"/>
      <c r="D4" s="1"/>
      <c r="E4" s="1"/>
      <c r="F4" s="1"/>
      <c r="G4" s="1"/>
      <c r="H4" s="1"/>
      <c r="I4" s="1"/>
      <c r="J4" s="1"/>
      <c r="K4" s="1"/>
      <c r="L4" s="1"/>
      <c r="M4" s="1"/>
      <c r="N4" s="1"/>
      <c r="O4" s="1"/>
      <c r="P4" s="15"/>
      <c r="Q4" s="1"/>
      <c r="R4" s="1"/>
      <c r="S4" s="1"/>
      <c r="T4" s="1"/>
      <c r="U4" s="1"/>
      <c r="V4" s="1"/>
      <c r="W4" s="1"/>
      <c r="X4" s="7"/>
    </row>
    <row r="5" spans="1:24" ht="17.25">
      <c r="A5" s="6"/>
      <c r="B5" s="1"/>
      <c r="C5" s="1"/>
      <c r="D5" s="1"/>
      <c r="E5" s="1"/>
      <c r="F5" s="1"/>
      <c r="G5" s="1"/>
      <c r="H5" s="1"/>
      <c r="I5" s="1"/>
      <c r="J5" s="1"/>
      <c r="K5" s="1"/>
      <c r="L5" s="1"/>
      <c r="M5" s="1"/>
      <c r="N5" s="1"/>
      <c r="O5" s="1"/>
      <c r="P5" s="37" t="s">
        <v>2862</v>
      </c>
      <c r="Q5" s="13"/>
      <c r="S5" s="13"/>
      <c r="T5" s="13"/>
      <c r="U5" s="13"/>
      <c r="V5" s="13"/>
      <c r="W5" s="13"/>
      <c r="X5" s="7"/>
    </row>
    <row r="6" spans="1:24">
      <c r="A6" s="6"/>
      <c r="B6" s="1"/>
      <c r="C6" s="1"/>
      <c r="D6" s="1"/>
      <c r="E6" s="1"/>
      <c r="F6" s="1"/>
      <c r="G6" s="1"/>
      <c r="H6" s="1"/>
      <c r="I6" s="1"/>
      <c r="J6" s="1"/>
      <c r="K6" s="1"/>
      <c r="L6" s="1"/>
      <c r="M6" s="1"/>
      <c r="N6" s="1"/>
      <c r="O6" s="1"/>
      <c r="P6" s="1"/>
      <c r="Q6" s="1"/>
      <c r="R6" s="1"/>
      <c r="S6" s="1"/>
      <c r="T6" s="1"/>
      <c r="U6" s="1"/>
      <c r="V6" s="1"/>
      <c r="W6" s="1"/>
      <c r="X6" s="7"/>
    </row>
    <row r="7" spans="1:24">
      <c r="A7" s="6"/>
      <c r="B7" s="1"/>
      <c r="C7" s="1"/>
      <c r="D7" s="1"/>
      <c r="E7" s="1"/>
      <c r="F7" s="1"/>
      <c r="G7" s="1"/>
      <c r="H7" s="1"/>
      <c r="I7" s="1"/>
      <c r="J7" s="1"/>
      <c r="K7" s="1"/>
      <c r="L7" s="1"/>
      <c r="M7" s="1"/>
      <c r="N7" s="1"/>
      <c r="O7" s="1"/>
      <c r="P7" s="1"/>
      <c r="Q7" s="1"/>
      <c r="R7" s="1"/>
      <c r="S7" s="1"/>
      <c r="T7" s="1"/>
      <c r="U7" s="1"/>
      <c r="V7" s="1"/>
      <c r="W7" s="1"/>
      <c r="X7" s="7"/>
    </row>
    <row r="8" spans="1:24">
      <c r="A8" s="6"/>
      <c r="B8" s="1"/>
      <c r="C8" s="1"/>
      <c r="D8" s="1"/>
      <c r="E8" s="1"/>
      <c r="F8" s="1"/>
      <c r="G8" s="1"/>
      <c r="H8" s="1"/>
      <c r="I8" s="1"/>
      <c r="J8" s="1"/>
      <c r="K8" s="1"/>
      <c r="L8" s="1"/>
      <c r="M8" s="1"/>
      <c r="N8" s="1"/>
      <c r="O8" s="1"/>
      <c r="P8" s="1"/>
      <c r="Q8" s="1"/>
      <c r="R8" s="1"/>
      <c r="S8" s="1"/>
      <c r="T8" s="1"/>
      <c r="U8" s="1"/>
      <c r="V8" s="1"/>
      <c r="W8" s="1"/>
      <c r="X8" s="7"/>
    </row>
    <row r="9" spans="1:24" ht="15.75" thickBot="1">
      <c r="A9" s="8"/>
      <c r="B9" s="9"/>
      <c r="C9" s="9"/>
      <c r="D9" s="9"/>
      <c r="E9" s="9"/>
      <c r="F9" s="9"/>
      <c r="G9" s="9"/>
      <c r="H9" s="9"/>
      <c r="I9" s="9"/>
      <c r="J9" s="9"/>
      <c r="K9" s="9"/>
      <c r="L9" s="9"/>
      <c r="M9" s="9"/>
      <c r="N9" s="9"/>
      <c r="O9" s="9"/>
      <c r="P9" s="9"/>
      <c r="Q9" s="9"/>
      <c r="R9" s="9"/>
      <c r="S9" s="9"/>
      <c r="T9" s="9"/>
      <c r="U9" s="9"/>
      <c r="V9" s="9"/>
      <c r="W9" s="9"/>
      <c r="X9" s="10"/>
    </row>
    <row r="10" spans="1:24" ht="15.75">
      <c r="A10" s="18" t="s">
        <v>2863</v>
      </c>
      <c r="B10" s="282"/>
      <c r="C10" s="16"/>
      <c r="D10" s="16"/>
      <c r="E10" s="16"/>
      <c r="F10" s="16"/>
      <c r="G10" s="397" t="s">
        <v>2864</v>
      </c>
      <c r="H10" s="16"/>
      <c r="I10" s="16"/>
      <c r="J10" s="16"/>
      <c r="K10" s="397" t="s">
        <v>2865</v>
      </c>
      <c r="L10" s="16"/>
      <c r="M10" s="16"/>
      <c r="N10" s="16"/>
      <c r="O10" s="16"/>
      <c r="P10" s="16"/>
      <c r="Q10" s="16"/>
      <c r="R10" s="16"/>
      <c r="S10" s="16"/>
      <c r="T10" s="16"/>
      <c r="U10" s="16"/>
      <c r="V10" s="16"/>
      <c r="W10" s="16"/>
      <c r="X10" s="5"/>
    </row>
    <row r="11" spans="1:24" ht="16.5" thickBot="1">
      <c r="A11" s="19"/>
      <c r="B11" s="283"/>
      <c r="C11" s="17"/>
      <c r="D11" s="17"/>
      <c r="E11" s="17"/>
      <c r="F11" s="17"/>
      <c r="G11" s="17"/>
      <c r="H11" s="17"/>
      <c r="I11" s="17"/>
      <c r="J11" s="17"/>
      <c r="K11" s="17"/>
      <c r="L11" s="17"/>
      <c r="M11" s="17"/>
      <c r="N11" s="17"/>
      <c r="O11" s="17"/>
      <c r="P11" s="17"/>
      <c r="Q11" s="17"/>
      <c r="R11" s="17"/>
      <c r="S11" s="17"/>
      <c r="T11" s="17"/>
      <c r="U11" s="17"/>
      <c r="V11" s="17"/>
      <c r="W11" s="17"/>
      <c r="X11" s="10"/>
    </row>
    <row r="12" spans="1:24" ht="47.25" customHeight="1" thickBot="1">
      <c r="A12" s="398" t="s">
        <v>2503</v>
      </c>
      <c r="B12" s="400"/>
      <c r="C12" s="400"/>
      <c r="D12" s="400"/>
      <c r="E12" s="400"/>
      <c r="F12" s="400"/>
      <c r="G12" s="400"/>
      <c r="H12" s="400"/>
      <c r="I12" s="400"/>
      <c r="J12" s="400"/>
      <c r="K12" s="400"/>
      <c r="L12" s="400"/>
      <c r="M12" s="401"/>
    </row>
    <row r="14" spans="1:24">
      <c r="A14" s="451" t="s">
        <v>681</v>
      </c>
      <c r="B14" s="452"/>
      <c r="C14" s="452"/>
      <c r="D14" s="452"/>
      <c r="E14" s="452"/>
      <c r="F14" s="452"/>
      <c r="G14" s="452"/>
      <c r="H14" s="452"/>
      <c r="I14" s="452"/>
      <c r="J14" s="452"/>
      <c r="K14" s="452"/>
      <c r="L14" s="452"/>
      <c r="M14" s="452"/>
    </row>
    <row r="15" spans="1:24">
      <c r="A15" s="601"/>
      <c r="B15" s="602"/>
      <c r="C15" s="602"/>
      <c r="D15" s="602"/>
      <c r="E15" s="603"/>
      <c r="F15" s="276" t="s">
        <v>2389</v>
      </c>
      <c r="G15" s="245"/>
      <c r="H15" s="604"/>
      <c r="I15" s="605"/>
      <c r="J15" s="605"/>
      <c r="K15" s="605"/>
      <c r="L15" s="605"/>
      <c r="M15" s="606"/>
    </row>
    <row r="16" spans="1:24" ht="76.5">
      <c r="A16" s="40" t="s">
        <v>4</v>
      </c>
      <c r="B16" s="97" t="s">
        <v>3</v>
      </c>
      <c r="C16" s="96" t="s">
        <v>663</v>
      </c>
      <c r="D16" s="96" t="s">
        <v>664</v>
      </c>
      <c r="E16" s="96" t="s">
        <v>665</v>
      </c>
      <c r="F16" s="248" t="s">
        <v>2390</v>
      </c>
      <c r="G16" s="248" t="s">
        <v>2391</v>
      </c>
      <c r="H16" s="95" t="s">
        <v>666</v>
      </c>
      <c r="I16" s="101" t="s">
        <v>617</v>
      </c>
      <c r="J16" s="101" t="s">
        <v>618</v>
      </c>
      <c r="K16" s="101" t="s">
        <v>619</v>
      </c>
      <c r="L16" s="101" t="s">
        <v>620</v>
      </c>
      <c r="M16" s="101" t="s">
        <v>621</v>
      </c>
    </row>
    <row r="17" spans="1:13" ht="15" customHeight="1">
      <c r="A17" s="52">
        <v>20355</v>
      </c>
      <c r="B17" s="102" t="s">
        <v>667</v>
      </c>
      <c r="C17" s="246">
        <v>50</v>
      </c>
      <c r="D17" s="246">
        <v>150</v>
      </c>
      <c r="E17" s="246">
        <v>85</v>
      </c>
      <c r="F17" s="246">
        <v>50</v>
      </c>
      <c r="G17" s="246">
        <f>75*F17</f>
        <v>3750</v>
      </c>
      <c r="H17" s="94" t="s">
        <v>470</v>
      </c>
      <c r="I17" s="67">
        <v>53.85857142857143</v>
      </c>
      <c r="J17" s="67">
        <v>51.165642857142856</v>
      </c>
      <c r="K17" s="67">
        <v>48.472714285714289</v>
      </c>
      <c r="L17" s="67">
        <v>45.779785714285715</v>
      </c>
      <c r="M17" s="67">
        <v>44.433321428571425</v>
      </c>
    </row>
    <row r="18" spans="1:13" ht="15" customHeight="1">
      <c r="A18" s="52">
        <v>34392</v>
      </c>
      <c r="B18" s="102" t="s">
        <v>668</v>
      </c>
      <c r="C18" s="246">
        <v>50</v>
      </c>
      <c r="D18" s="246">
        <v>150</v>
      </c>
      <c r="E18" s="246">
        <v>110</v>
      </c>
      <c r="F18" s="246">
        <v>50</v>
      </c>
      <c r="G18" s="246">
        <v>3750</v>
      </c>
      <c r="H18" s="94" t="s">
        <v>470</v>
      </c>
      <c r="I18" s="67">
        <v>62.277142857142856</v>
      </c>
      <c r="J18" s="67">
        <v>59.163285714285713</v>
      </c>
      <c r="K18" s="67">
        <v>56.049428571428571</v>
      </c>
      <c r="L18" s="67">
        <v>52.935571428571428</v>
      </c>
      <c r="M18" s="67">
        <v>51.37864285714285</v>
      </c>
    </row>
    <row r="19" spans="1:13" ht="15" customHeight="1">
      <c r="A19" s="52">
        <v>20356</v>
      </c>
      <c r="B19" s="102" t="s">
        <v>669</v>
      </c>
      <c r="C19" s="246">
        <v>50</v>
      </c>
      <c r="D19" s="246">
        <v>150</v>
      </c>
      <c r="E19" s="246">
        <v>150</v>
      </c>
      <c r="F19" s="246">
        <v>50</v>
      </c>
      <c r="G19" s="246">
        <f t="shared" ref="G19:G27" si="0">75*F19</f>
        <v>3750</v>
      </c>
      <c r="H19" s="94" t="s">
        <v>470</v>
      </c>
      <c r="I19" s="67">
        <v>70.797142857142845</v>
      </c>
      <c r="J19" s="67">
        <v>67.2572857142857</v>
      </c>
      <c r="K19" s="67">
        <v>63.717428571428563</v>
      </c>
      <c r="L19" s="67">
        <v>60.177571428571419</v>
      </c>
      <c r="M19" s="67">
        <v>58.407642857142847</v>
      </c>
    </row>
    <row r="20" spans="1:13" ht="15" customHeight="1">
      <c r="A20" s="52">
        <v>378680</v>
      </c>
      <c r="B20" s="102" t="s">
        <v>670</v>
      </c>
      <c r="C20" s="246">
        <v>50</v>
      </c>
      <c r="D20" s="246">
        <v>150</v>
      </c>
      <c r="E20" s="246">
        <v>80</v>
      </c>
      <c r="F20" s="246">
        <v>50</v>
      </c>
      <c r="G20" s="246">
        <f t="shared" si="0"/>
        <v>3750</v>
      </c>
      <c r="H20" s="94" t="s">
        <v>470</v>
      </c>
      <c r="I20" s="67">
        <v>24.29214285714286</v>
      </c>
      <c r="J20" s="67">
        <v>23.077535714285716</v>
      </c>
      <c r="K20" s="67">
        <v>21.862928571428576</v>
      </c>
      <c r="L20" s="67">
        <v>20.648321428571432</v>
      </c>
      <c r="M20" s="67">
        <v>20.041017857142858</v>
      </c>
    </row>
    <row r="21" spans="1:13" ht="15" customHeight="1">
      <c r="A21" s="52">
        <v>583513</v>
      </c>
      <c r="B21" s="102" t="s">
        <v>2710</v>
      </c>
      <c r="C21" s="369">
        <v>50</v>
      </c>
      <c r="D21" s="369">
        <v>150</v>
      </c>
      <c r="E21" s="369">
        <v>95</v>
      </c>
      <c r="F21" s="369">
        <v>80</v>
      </c>
      <c r="G21" s="369">
        <v>6000</v>
      </c>
      <c r="H21" s="369" t="s">
        <v>470</v>
      </c>
      <c r="I21" s="67">
        <v>35.5</v>
      </c>
      <c r="J21" s="67">
        <v>33.725000000000001</v>
      </c>
      <c r="K21" s="67">
        <v>31.95</v>
      </c>
      <c r="L21" s="67">
        <v>30.175000000000001</v>
      </c>
      <c r="M21" s="67">
        <v>29.287499999999998</v>
      </c>
    </row>
    <row r="22" spans="1:13" ht="15" customHeight="1">
      <c r="A22" s="52">
        <v>583514</v>
      </c>
      <c r="B22" s="102" t="s">
        <v>2711</v>
      </c>
      <c r="C22" s="369">
        <v>50</v>
      </c>
      <c r="D22" s="369">
        <v>150</v>
      </c>
      <c r="E22" s="369">
        <v>110</v>
      </c>
      <c r="F22" s="369">
        <v>77</v>
      </c>
      <c r="G22" s="369">
        <v>5775</v>
      </c>
      <c r="H22" s="369" t="s">
        <v>470</v>
      </c>
      <c r="I22" s="67">
        <v>41.180000000000007</v>
      </c>
      <c r="J22" s="67">
        <v>39.121000000000002</v>
      </c>
      <c r="K22" s="67">
        <v>37.062000000000005</v>
      </c>
      <c r="L22" s="67">
        <v>35.003000000000007</v>
      </c>
      <c r="M22" s="67">
        <v>33.973500000000001</v>
      </c>
    </row>
    <row r="23" spans="1:13" ht="15" customHeight="1">
      <c r="A23" s="52">
        <v>583515</v>
      </c>
      <c r="B23" s="102" t="s">
        <v>2712</v>
      </c>
      <c r="C23" s="369">
        <v>50</v>
      </c>
      <c r="D23" s="369">
        <v>150</v>
      </c>
      <c r="E23" s="369">
        <v>130</v>
      </c>
      <c r="F23" s="369">
        <v>72</v>
      </c>
      <c r="G23" s="369">
        <v>5400</v>
      </c>
      <c r="H23" s="369" t="s">
        <v>470</v>
      </c>
      <c r="I23" s="67">
        <v>47.336714285714287</v>
      </c>
      <c r="J23" s="67">
        <v>44.969878571428573</v>
      </c>
      <c r="K23" s="67">
        <v>42.60304285714286</v>
      </c>
      <c r="L23" s="67">
        <v>40.23620714285714</v>
      </c>
      <c r="M23" s="67">
        <v>39.052789285714283</v>
      </c>
    </row>
    <row r="24" spans="1:13" ht="15" customHeight="1">
      <c r="A24" s="52">
        <v>555298</v>
      </c>
      <c r="B24" s="102" t="s">
        <v>2392</v>
      </c>
      <c r="C24" s="246">
        <v>50</v>
      </c>
      <c r="D24" s="246">
        <v>150</v>
      </c>
      <c r="E24" s="246">
        <v>95</v>
      </c>
      <c r="F24" s="246">
        <v>80</v>
      </c>
      <c r="G24" s="246">
        <f t="shared" si="0"/>
        <v>6000</v>
      </c>
      <c r="H24" s="94" t="s">
        <v>470</v>
      </c>
      <c r="I24" s="67">
        <v>37.143142857142855</v>
      </c>
      <c r="J24" s="67">
        <v>35.285985714285708</v>
      </c>
      <c r="K24" s="67">
        <v>33.428828571428568</v>
      </c>
      <c r="L24" s="67">
        <v>31.571671428571427</v>
      </c>
      <c r="M24" s="67">
        <v>30.643092857142854</v>
      </c>
    </row>
    <row r="25" spans="1:13" ht="15" customHeight="1">
      <c r="A25" s="52">
        <v>555299</v>
      </c>
      <c r="B25" s="102" t="s">
        <v>2393</v>
      </c>
      <c r="C25" s="246">
        <v>50</v>
      </c>
      <c r="D25" s="246">
        <v>150</v>
      </c>
      <c r="E25" s="246">
        <v>115</v>
      </c>
      <c r="F25" s="246">
        <v>77</v>
      </c>
      <c r="G25" s="246">
        <f t="shared" si="0"/>
        <v>5775</v>
      </c>
      <c r="H25" s="94" t="s">
        <v>470</v>
      </c>
      <c r="I25" s="67">
        <v>49.7</v>
      </c>
      <c r="J25" s="67">
        <v>47.215000000000003</v>
      </c>
      <c r="K25" s="67">
        <v>44.730000000000004</v>
      </c>
      <c r="L25" s="67">
        <v>42.245000000000005</v>
      </c>
      <c r="M25" s="67">
        <v>41.002499999999998</v>
      </c>
    </row>
    <row r="26" spans="1:13" ht="15" customHeight="1">
      <c r="A26" s="52">
        <v>31494</v>
      </c>
      <c r="B26" s="102" t="s">
        <v>671</v>
      </c>
      <c r="C26" s="246">
        <v>50</v>
      </c>
      <c r="D26" s="246">
        <v>150</v>
      </c>
      <c r="E26" s="246">
        <v>110</v>
      </c>
      <c r="F26" s="246">
        <v>150</v>
      </c>
      <c r="G26" s="246">
        <f t="shared" si="0"/>
        <v>11250</v>
      </c>
      <c r="H26" s="94" t="s">
        <v>470</v>
      </c>
      <c r="I26" s="67">
        <v>38.847142857142856</v>
      </c>
      <c r="J26" s="67">
        <v>36.904785714285708</v>
      </c>
      <c r="K26" s="67">
        <v>34.962428571428575</v>
      </c>
      <c r="L26" s="67">
        <v>33.020071428571427</v>
      </c>
      <c r="M26" s="67">
        <v>32.048892857142853</v>
      </c>
    </row>
    <row r="27" spans="1:13" ht="15" customHeight="1">
      <c r="A27" s="52">
        <v>31816</v>
      </c>
      <c r="B27" s="102" t="s">
        <v>672</v>
      </c>
      <c r="C27" s="246">
        <v>50</v>
      </c>
      <c r="D27" s="246">
        <v>150</v>
      </c>
      <c r="E27" s="246">
        <v>110</v>
      </c>
      <c r="F27" s="246">
        <v>150</v>
      </c>
      <c r="G27" s="246">
        <f t="shared" si="0"/>
        <v>11250</v>
      </c>
      <c r="H27" s="94" t="s">
        <v>470</v>
      </c>
      <c r="I27" s="67">
        <v>38.847142857142856</v>
      </c>
      <c r="J27" s="67">
        <v>36.904785714285708</v>
      </c>
      <c r="K27" s="67">
        <v>34.962428571428575</v>
      </c>
      <c r="L27" s="67">
        <v>33.020071428571427</v>
      </c>
      <c r="M27" s="67">
        <v>32.048892857142853</v>
      </c>
    </row>
    <row r="28" spans="1:13" ht="15" customHeight="1">
      <c r="A28" s="52">
        <v>20358</v>
      </c>
      <c r="B28" s="102" t="s">
        <v>673</v>
      </c>
      <c r="C28" s="246">
        <v>30</v>
      </c>
      <c r="D28" s="246">
        <v>300</v>
      </c>
      <c r="E28" s="246">
        <v>122</v>
      </c>
      <c r="F28" s="246">
        <v>150</v>
      </c>
      <c r="G28" s="246">
        <f>90*F28</f>
        <v>13500</v>
      </c>
      <c r="H28" s="94" t="s">
        <v>470</v>
      </c>
      <c r="I28" s="67">
        <v>18.764285714285716</v>
      </c>
      <c r="J28" s="67">
        <v>17.826071428571428</v>
      </c>
      <c r="K28" s="67">
        <v>16.887857142857143</v>
      </c>
      <c r="L28" s="67">
        <v>15.949642857142859</v>
      </c>
      <c r="M28" s="67">
        <v>15.480535714285715</v>
      </c>
    </row>
    <row r="29" spans="1:13" ht="15" customHeight="1">
      <c r="A29" s="52">
        <v>18382</v>
      </c>
      <c r="B29" s="102" t="s">
        <v>674</v>
      </c>
      <c r="C29" s="246">
        <v>50</v>
      </c>
      <c r="D29" s="246">
        <v>160</v>
      </c>
      <c r="E29" s="246">
        <v>95</v>
      </c>
      <c r="F29" s="246">
        <v>80</v>
      </c>
      <c r="G29" s="246">
        <v>6400</v>
      </c>
      <c r="H29" s="94" t="s">
        <v>470</v>
      </c>
      <c r="I29" s="67">
        <v>15.822857142857142</v>
      </c>
      <c r="J29" s="67">
        <v>15.031714285714285</v>
      </c>
      <c r="K29" s="67">
        <v>14.240571428571428</v>
      </c>
      <c r="L29" s="67">
        <v>13.449428571428571</v>
      </c>
      <c r="M29" s="67">
        <v>13.053857142857142</v>
      </c>
    </row>
    <row r="30" spans="1:13" ht="15" customHeight="1">
      <c r="A30" s="52">
        <v>228727</v>
      </c>
      <c r="B30" s="102" t="s">
        <v>675</v>
      </c>
      <c r="C30" s="246">
        <v>50</v>
      </c>
      <c r="D30" s="246">
        <v>150</v>
      </c>
      <c r="E30" s="246">
        <v>95</v>
      </c>
      <c r="F30" s="246">
        <v>160</v>
      </c>
      <c r="G30" s="246">
        <v>12000</v>
      </c>
      <c r="H30" s="246" t="s">
        <v>470</v>
      </c>
      <c r="I30" s="67">
        <v>18.967142857142857</v>
      </c>
      <c r="J30" s="67">
        <v>18.018785714285713</v>
      </c>
      <c r="K30" s="67">
        <v>17.070428571428572</v>
      </c>
      <c r="L30" s="67">
        <v>16.122071428571427</v>
      </c>
      <c r="M30" s="67">
        <v>15.647892857142857</v>
      </c>
    </row>
    <row r="31" spans="1:13" ht="15" customHeight="1">
      <c r="A31" s="52">
        <v>35475</v>
      </c>
      <c r="B31" s="102" t="s">
        <v>676</v>
      </c>
      <c r="C31" s="246">
        <v>50</v>
      </c>
      <c r="D31" s="246">
        <v>160</v>
      </c>
      <c r="E31" s="246">
        <v>72</v>
      </c>
      <c r="F31" s="246">
        <v>160</v>
      </c>
      <c r="G31" s="246">
        <v>12800</v>
      </c>
      <c r="H31" s="246" t="s">
        <v>470</v>
      </c>
      <c r="I31" s="67">
        <v>11.684571428571429</v>
      </c>
      <c r="J31" s="67">
        <v>11.100342857142858</v>
      </c>
      <c r="K31" s="67">
        <v>10.516114285714286</v>
      </c>
      <c r="L31" s="67">
        <v>9.9318857142857144</v>
      </c>
      <c r="M31" s="67">
        <v>9.6397714285714287</v>
      </c>
    </row>
    <row r="32" spans="1:13" ht="76.5">
      <c r="A32" s="40" t="s">
        <v>2544</v>
      </c>
      <c r="B32" s="97" t="s">
        <v>3</v>
      </c>
      <c r="C32" s="96" t="s">
        <v>663</v>
      </c>
      <c r="D32" s="96" t="s">
        <v>664</v>
      </c>
      <c r="E32" s="96" t="s">
        <v>677</v>
      </c>
      <c r="F32" s="249" t="s">
        <v>515</v>
      </c>
      <c r="G32" s="249" t="s">
        <v>2394</v>
      </c>
      <c r="H32" s="95" t="s">
        <v>666</v>
      </c>
      <c r="I32" s="101" t="s">
        <v>617</v>
      </c>
      <c r="J32" s="101" t="s">
        <v>618</v>
      </c>
      <c r="K32" s="101" t="s">
        <v>619</v>
      </c>
      <c r="L32" s="101" t="s">
        <v>620</v>
      </c>
      <c r="M32" s="101" t="s">
        <v>621</v>
      </c>
    </row>
    <row r="33" spans="1:13" ht="18" customHeight="1">
      <c r="A33" s="52">
        <v>476681</v>
      </c>
      <c r="B33" s="102" t="s">
        <v>678</v>
      </c>
      <c r="C33" s="94">
        <v>30</v>
      </c>
      <c r="D33" s="94">
        <v>1.5</v>
      </c>
      <c r="E33" s="94">
        <v>18</v>
      </c>
      <c r="F33" s="246">
        <v>648</v>
      </c>
      <c r="G33" s="246">
        <v>36</v>
      </c>
      <c r="H33" s="94" t="s">
        <v>218</v>
      </c>
      <c r="I33" s="67">
        <v>598.42857142857144</v>
      </c>
      <c r="J33" s="67">
        <v>568.50714285714287</v>
      </c>
      <c r="K33" s="67">
        <v>538.58571428571429</v>
      </c>
      <c r="L33" s="67">
        <v>508.66428571428571</v>
      </c>
      <c r="M33" s="67">
        <v>493.70357142857142</v>
      </c>
    </row>
    <row r="34" spans="1:13" ht="18" customHeight="1">
      <c r="A34" s="52">
        <v>359754</v>
      </c>
      <c r="B34" s="102" t="s">
        <v>679</v>
      </c>
      <c r="C34" s="94">
        <v>25</v>
      </c>
      <c r="D34" s="94">
        <v>2</v>
      </c>
      <c r="E34" s="94">
        <v>12</v>
      </c>
      <c r="F34" s="246">
        <v>1080</v>
      </c>
      <c r="G34" s="246">
        <v>90</v>
      </c>
      <c r="H34" s="94" t="s">
        <v>218</v>
      </c>
      <c r="I34" s="67">
        <v>280.45</v>
      </c>
      <c r="J34" s="67">
        <v>266.42749999999995</v>
      </c>
      <c r="K34" s="67">
        <v>252.405</v>
      </c>
      <c r="L34" s="67">
        <v>238.38249999999999</v>
      </c>
      <c r="M34" s="67">
        <v>231.37124999999997</v>
      </c>
    </row>
    <row r="35" spans="1:13" ht="18" customHeight="1">
      <c r="A35" s="52">
        <v>378028</v>
      </c>
      <c r="B35" s="102" t="s">
        <v>680</v>
      </c>
      <c r="C35" s="94">
        <v>25</v>
      </c>
      <c r="D35" s="94">
        <v>5</v>
      </c>
      <c r="E35" s="94">
        <v>36</v>
      </c>
      <c r="F35" s="246">
        <v>1440</v>
      </c>
      <c r="G35" s="246">
        <v>40</v>
      </c>
      <c r="H35" s="94" t="s">
        <v>218</v>
      </c>
      <c r="I35" s="67">
        <v>152.14285714285714</v>
      </c>
      <c r="J35" s="67">
        <v>144.53571428571428</v>
      </c>
      <c r="K35" s="67">
        <v>136.92857142857142</v>
      </c>
      <c r="L35" s="67">
        <v>129.32142857142856</v>
      </c>
      <c r="M35" s="67">
        <v>125.51785714285714</v>
      </c>
    </row>
    <row r="36" spans="1:13" ht="18" customHeight="1">
      <c r="A36" s="316"/>
      <c r="B36" s="317"/>
      <c r="C36" s="318"/>
      <c r="D36" s="318"/>
      <c r="E36" s="318"/>
      <c r="F36" s="318"/>
      <c r="G36" s="318"/>
      <c r="H36" s="318"/>
      <c r="I36" s="319"/>
      <c r="J36" s="319"/>
      <c r="K36" s="319"/>
      <c r="L36" s="319"/>
      <c r="M36" s="319"/>
    </row>
    <row r="37" spans="1:13" ht="18" customHeight="1">
      <c r="A37" s="451" t="s">
        <v>2532</v>
      </c>
      <c r="B37" s="452"/>
      <c r="C37" s="452"/>
      <c r="D37" s="452"/>
      <c r="E37" s="452"/>
      <c r="F37" s="452"/>
      <c r="G37" s="452"/>
      <c r="H37" s="452"/>
      <c r="I37" s="452"/>
      <c r="J37" s="452"/>
      <c r="K37" s="452"/>
      <c r="L37" s="452"/>
      <c r="M37" s="452"/>
    </row>
    <row r="38" spans="1:13" ht="18" customHeight="1">
      <c r="A38" s="601"/>
      <c r="B38" s="602"/>
      <c r="C38" s="602"/>
      <c r="D38" s="602"/>
      <c r="E38" s="603"/>
      <c r="F38" s="276" t="s">
        <v>2389</v>
      </c>
      <c r="G38" s="312"/>
      <c r="H38" s="604"/>
      <c r="I38" s="605"/>
      <c r="J38" s="605"/>
      <c r="K38" s="605"/>
      <c r="L38" s="605"/>
      <c r="M38" s="606"/>
    </row>
    <row r="39" spans="1:13" ht="62.25" customHeight="1">
      <c r="A39" s="40" t="s">
        <v>4</v>
      </c>
      <c r="B39" s="97" t="s">
        <v>3</v>
      </c>
      <c r="C39" s="313" t="s">
        <v>663</v>
      </c>
      <c r="D39" s="313" t="s">
        <v>664</v>
      </c>
      <c r="E39" s="313" t="s">
        <v>665</v>
      </c>
      <c r="F39" s="314" t="s">
        <v>2390</v>
      </c>
      <c r="G39" s="314" t="s">
        <v>2391</v>
      </c>
      <c r="H39" s="314" t="s">
        <v>666</v>
      </c>
      <c r="I39" s="277" t="s">
        <v>617</v>
      </c>
      <c r="J39" s="277" t="s">
        <v>618</v>
      </c>
      <c r="K39" s="277" t="s">
        <v>619</v>
      </c>
      <c r="L39" s="277" t="s">
        <v>620</v>
      </c>
      <c r="M39" s="277" t="s">
        <v>621</v>
      </c>
    </row>
    <row r="40" spans="1:13" ht="18" customHeight="1">
      <c r="A40" s="451" t="s">
        <v>2533</v>
      </c>
      <c r="B40" s="452"/>
      <c r="C40" s="452"/>
      <c r="D40" s="452"/>
      <c r="E40" s="452"/>
      <c r="F40" s="452"/>
      <c r="G40" s="452"/>
      <c r="H40" s="452"/>
      <c r="I40" s="452"/>
      <c r="J40" s="452"/>
      <c r="K40" s="452"/>
      <c r="L40" s="452"/>
      <c r="M40" s="452"/>
    </row>
    <row r="41" spans="1:13" ht="18" customHeight="1">
      <c r="A41" s="52">
        <v>1968</v>
      </c>
      <c r="B41" s="102" t="s">
        <v>2534</v>
      </c>
      <c r="C41" s="315">
        <v>50</v>
      </c>
      <c r="D41" s="315">
        <v>150</v>
      </c>
      <c r="E41" s="315">
        <v>61</v>
      </c>
      <c r="F41" s="315">
        <v>63</v>
      </c>
      <c r="G41" s="315">
        <v>4725</v>
      </c>
      <c r="H41" s="315" t="s">
        <v>470</v>
      </c>
      <c r="I41" s="67">
        <v>87.908142857142863</v>
      </c>
      <c r="J41" s="67">
        <v>83.512735714285711</v>
      </c>
      <c r="K41" s="67">
        <v>79.117328571428573</v>
      </c>
      <c r="L41" s="67">
        <v>74.721921428571434</v>
      </c>
      <c r="M41" s="67">
        <v>72.524217857142858</v>
      </c>
    </row>
    <row r="42" spans="1:13" ht="18" customHeight="1">
      <c r="A42" s="52">
        <v>22010</v>
      </c>
      <c r="B42" s="102" t="s">
        <v>2535</v>
      </c>
      <c r="C42" s="315">
        <v>50</v>
      </c>
      <c r="D42" s="315">
        <v>150</v>
      </c>
      <c r="E42" s="315">
        <v>58</v>
      </c>
      <c r="F42" s="315">
        <v>63</v>
      </c>
      <c r="G42" s="315">
        <v>4725</v>
      </c>
      <c r="H42" s="315" t="s">
        <v>470</v>
      </c>
      <c r="I42" s="67">
        <v>87.908142857142863</v>
      </c>
      <c r="J42" s="67">
        <v>83.512735714285711</v>
      </c>
      <c r="K42" s="67">
        <v>79.117328571428573</v>
      </c>
      <c r="L42" s="67">
        <v>74.721921428571434</v>
      </c>
      <c r="M42" s="67">
        <v>72.524217857142858</v>
      </c>
    </row>
    <row r="43" spans="1:13" ht="18" customHeight="1">
      <c r="A43" s="52">
        <v>283455</v>
      </c>
      <c r="B43" s="102" t="s">
        <v>2536</v>
      </c>
      <c r="C43" s="315">
        <v>50</v>
      </c>
      <c r="D43" s="315">
        <v>150</v>
      </c>
      <c r="E43" s="315">
        <v>82</v>
      </c>
      <c r="F43" s="315">
        <v>54</v>
      </c>
      <c r="G43" s="315">
        <v>4050</v>
      </c>
      <c r="H43" s="315" t="s">
        <v>470</v>
      </c>
      <c r="I43" s="67">
        <v>114.949</v>
      </c>
      <c r="J43" s="67">
        <v>109.20155</v>
      </c>
      <c r="K43" s="67">
        <v>103.4541</v>
      </c>
      <c r="L43" s="67">
        <v>97.706649999999996</v>
      </c>
      <c r="M43" s="67">
        <v>94.832924999999989</v>
      </c>
    </row>
    <row r="44" spans="1:13" ht="18" customHeight="1">
      <c r="A44" s="52">
        <v>392335</v>
      </c>
      <c r="B44" s="102" t="s">
        <v>2537</v>
      </c>
      <c r="C44" s="315">
        <v>50</v>
      </c>
      <c r="D44" s="315">
        <v>150</v>
      </c>
      <c r="E44" s="315">
        <v>108</v>
      </c>
      <c r="F44" s="315">
        <v>48</v>
      </c>
      <c r="G44" s="315">
        <v>3600</v>
      </c>
      <c r="H44" s="315" t="s">
        <v>470</v>
      </c>
      <c r="I44" s="67">
        <v>131.17757142857144</v>
      </c>
      <c r="J44" s="67">
        <v>124.61869285714286</v>
      </c>
      <c r="K44" s="67">
        <v>118.0598142857143</v>
      </c>
      <c r="L44" s="67">
        <v>111.50093571428572</v>
      </c>
      <c r="M44" s="67">
        <v>108.22149642857143</v>
      </c>
    </row>
    <row r="45" spans="1:13" ht="18" customHeight="1">
      <c r="A45" s="451" t="s">
        <v>2538</v>
      </c>
      <c r="B45" s="452"/>
      <c r="C45" s="452"/>
      <c r="D45" s="452"/>
      <c r="E45" s="452"/>
      <c r="F45" s="452"/>
      <c r="G45" s="452"/>
      <c r="H45" s="452"/>
      <c r="I45" s="452"/>
      <c r="J45" s="452"/>
      <c r="K45" s="452"/>
      <c r="L45" s="452"/>
      <c r="M45" s="452"/>
    </row>
    <row r="46" spans="1:13" ht="18" customHeight="1">
      <c r="A46" s="52">
        <v>481992</v>
      </c>
      <c r="B46" s="102" t="s">
        <v>2539</v>
      </c>
      <c r="C46" s="315">
        <v>50</v>
      </c>
      <c r="D46" s="315">
        <v>150</v>
      </c>
      <c r="E46" s="315">
        <v>68</v>
      </c>
      <c r="F46" s="315">
        <v>63</v>
      </c>
      <c r="G46" s="315">
        <v>4725</v>
      </c>
      <c r="H46" s="315" t="s">
        <v>470</v>
      </c>
      <c r="I46" s="67">
        <v>155.52042857142857</v>
      </c>
      <c r="J46" s="67">
        <v>147.74440714285714</v>
      </c>
      <c r="K46" s="67">
        <v>139.96838571428572</v>
      </c>
      <c r="L46" s="67">
        <v>132.19236428571429</v>
      </c>
      <c r="M46" s="67">
        <v>128.30435357142855</v>
      </c>
    </row>
    <row r="47" spans="1:13" ht="18" customHeight="1">
      <c r="A47" s="52">
        <v>392332</v>
      </c>
      <c r="B47" s="102" t="s">
        <v>2540</v>
      </c>
      <c r="C47" s="315">
        <v>50</v>
      </c>
      <c r="D47" s="315">
        <v>150</v>
      </c>
      <c r="E47" s="315">
        <v>148</v>
      </c>
      <c r="F47" s="315">
        <v>24</v>
      </c>
      <c r="G47" s="315">
        <v>1800</v>
      </c>
      <c r="H47" s="315" t="s">
        <v>470</v>
      </c>
      <c r="I47" s="67">
        <v>193.39385714285714</v>
      </c>
      <c r="J47" s="67">
        <v>183.72416428571427</v>
      </c>
      <c r="K47" s="67">
        <v>174.05447142857145</v>
      </c>
      <c r="L47" s="67">
        <v>164.38477857142857</v>
      </c>
      <c r="M47" s="67">
        <v>159.54993214285713</v>
      </c>
    </row>
    <row r="48" spans="1:13" ht="18" customHeight="1">
      <c r="A48" s="52">
        <v>481993</v>
      </c>
      <c r="B48" s="102" t="s">
        <v>2541</v>
      </c>
      <c r="C48" s="315">
        <v>50</v>
      </c>
      <c r="D48" s="315">
        <v>150</v>
      </c>
      <c r="E48" s="315">
        <v>84</v>
      </c>
      <c r="F48" s="315">
        <v>54</v>
      </c>
      <c r="G48" s="315">
        <v>4050</v>
      </c>
      <c r="H48" s="315" t="s">
        <v>470</v>
      </c>
      <c r="I48" s="67">
        <v>185.27957142857142</v>
      </c>
      <c r="J48" s="67">
        <v>176.01559285714285</v>
      </c>
      <c r="K48" s="67">
        <v>166.75161428571428</v>
      </c>
      <c r="L48" s="67">
        <v>157.48763571428569</v>
      </c>
      <c r="M48" s="67">
        <v>152.85564642857142</v>
      </c>
    </row>
    <row r="49" spans="1:13" ht="18" customHeight="1">
      <c r="A49" s="52">
        <v>481994</v>
      </c>
      <c r="B49" s="102" t="s">
        <v>2542</v>
      </c>
      <c r="C49" s="315">
        <v>50</v>
      </c>
      <c r="D49" s="315">
        <v>150</v>
      </c>
      <c r="E49" s="315">
        <v>149</v>
      </c>
      <c r="F49" s="315">
        <v>48</v>
      </c>
      <c r="G49" s="315">
        <v>3600</v>
      </c>
      <c r="H49" s="315" t="s">
        <v>470</v>
      </c>
      <c r="I49" s="67">
        <v>198.8</v>
      </c>
      <c r="J49" s="67">
        <v>188.86</v>
      </c>
      <c r="K49" s="67">
        <v>178.92000000000002</v>
      </c>
      <c r="L49" s="67">
        <v>168.98000000000002</v>
      </c>
      <c r="M49" s="67">
        <v>164.01</v>
      </c>
    </row>
    <row r="50" spans="1:13" ht="18" customHeight="1">
      <c r="A50" s="451" t="s">
        <v>2543</v>
      </c>
      <c r="B50" s="452"/>
      <c r="C50" s="452"/>
      <c r="D50" s="452"/>
      <c r="E50" s="452"/>
      <c r="F50" s="452"/>
      <c r="G50" s="452"/>
      <c r="H50" s="452"/>
      <c r="I50" s="452"/>
      <c r="J50" s="452"/>
      <c r="K50" s="452"/>
      <c r="L50" s="452"/>
      <c r="M50" s="452"/>
    </row>
    <row r="51" spans="1:13" ht="51" customHeight="1">
      <c r="A51" s="40" t="s">
        <v>4</v>
      </c>
      <c r="B51" s="97" t="s">
        <v>3</v>
      </c>
      <c r="C51" s="313" t="s">
        <v>663</v>
      </c>
      <c r="D51" s="313" t="s">
        <v>664</v>
      </c>
      <c r="E51" s="313" t="s">
        <v>677</v>
      </c>
      <c r="F51" s="313" t="s">
        <v>515</v>
      </c>
      <c r="G51" s="313" t="s">
        <v>2394</v>
      </c>
      <c r="H51" s="314" t="s">
        <v>666</v>
      </c>
      <c r="I51" s="277" t="s">
        <v>617</v>
      </c>
      <c r="J51" s="277" t="s">
        <v>618</v>
      </c>
      <c r="K51" s="277" t="s">
        <v>619</v>
      </c>
      <c r="L51" s="277" t="s">
        <v>620</v>
      </c>
      <c r="M51" s="277" t="s">
        <v>621</v>
      </c>
    </row>
    <row r="52" spans="1:13" ht="18" customHeight="1">
      <c r="A52" s="52">
        <v>489457</v>
      </c>
      <c r="B52" s="102" t="s">
        <v>2545</v>
      </c>
      <c r="C52" s="315">
        <v>25</v>
      </c>
      <c r="D52" s="315">
        <v>7.5</v>
      </c>
      <c r="E52" s="315">
        <v>8</v>
      </c>
      <c r="F52" s="315">
        <f>E52*G52</f>
        <v>384</v>
      </c>
      <c r="G52" s="315">
        <v>48</v>
      </c>
      <c r="H52" s="315" t="s">
        <v>218</v>
      </c>
      <c r="I52" s="67">
        <v>1420</v>
      </c>
      <c r="J52" s="67">
        <v>1349</v>
      </c>
      <c r="K52" s="67">
        <v>1278</v>
      </c>
      <c r="L52" s="67">
        <v>1207</v>
      </c>
      <c r="M52" s="67">
        <v>1171.5</v>
      </c>
    </row>
    <row r="53" spans="1:13" ht="18" customHeight="1">
      <c r="A53" s="52">
        <v>489458</v>
      </c>
      <c r="B53" s="102" t="s">
        <v>2546</v>
      </c>
      <c r="C53" s="315">
        <v>25</v>
      </c>
      <c r="D53" s="315">
        <v>5</v>
      </c>
      <c r="E53" s="315">
        <v>12</v>
      </c>
      <c r="F53" s="315">
        <f>E53*G53</f>
        <v>576</v>
      </c>
      <c r="G53" s="315">
        <v>48</v>
      </c>
      <c r="H53" s="315" t="s">
        <v>218</v>
      </c>
      <c r="I53" s="67">
        <v>1115.7142857142858</v>
      </c>
      <c r="J53" s="67">
        <v>1059.9285714285713</v>
      </c>
      <c r="K53" s="67">
        <v>1004.1428571428572</v>
      </c>
      <c r="L53" s="67">
        <v>948.35714285714289</v>
      </c>
      <c r="M53" s="67">
        <v>920.46428571428567</v>
      </c>
    </row>
    <row r="55" spans="1:13">
      <c r="A55" s="137" t="s">
        <v>866</v>
      </c>
    </row>
  </sheetData>
  <mergeCells count="10">
    <mergeCell ref="A38:E38"/>
    <mergeCell ref="H38:M38"/>
    <mergeCell ref="A40:M40"/>
    <mergeCell ref="A45:M45"/>
    <mergeCell ref="A50:M50"/>
    <mergeCell ref="A14:M14"/>
    <mergeCell ref="A12:M12"/>
    <mergeCell ref="A15:E15"/>
    <mergeCell ref="H15:M15"/>
    <mergeCell ref="A37:M37"/>
  </mergeCells>
  <pageMargins left="0.70866141732283472" right="0.70866141732283472" top="0.74803149606299213" bottom="0.74803149606299213" header="0.31496062992125984" footer="0.31496062992125984"/>
  <pageSetup paperSize="9" scale="54" orientation="portrait" verticalDpi="0" r:id="rId1"/>
  <drawing r:id="rId2"/>
</worksheet>
</file>

<file path=xl/worksheets/sheet14.xml><?xml version="1.0" encoding="utf-8"?>
<worksheet xmlns="http://schemas.openxmlformats.org/spreadsheetml/2006/main" xmlns:r="http://schemas.openxmlformats.org/officeDocument/2006/relationships">
  <sheetPr>
    <pageSetUpPr fitToPage="1"/>
  </sheetPr>
  <dimension ref="A1:Y139"/>
  <sheetViews>
    <sheetView topLeftCell="B1" workbookViewId="0">
      <selection activeCell="B1" sqref="B1:Y11"/>
    </sheetView>
  </sheetViews>
  <sheetFormatPr defaultRowHeight="15"/>
  <cols>
    <col min="1" max="1" width="7" hidden="1" customWidth="1"/>
    <col min="2" max="2" width="33.28515625" customWidth="1"/>
    <col min="3" max="3" width="8.7109375" customWidth="1"/>
    <col min="4" max="4" width="8.42578125" customWidth="1"/>
    <col min="5" max="6" width="26.28515625" customWidth="1"/>
    <col min="7" max="7" width="7.7109375" customWidth="1"/>
    <col min="8" max="11" width="11.5703125" customWidth="1"/>
    <col min="12" max="12" width="13" customWidth="1"/>
  </cols>
  <sheetData>
    <row r="1" spans="1:25">
      <c r="B1" s="3"/>
      <c r="C1" s="4"/>
      <c r="D1" s="4"/>
      <c r="E1" s="4"/>
      <c r="F1" s="4"/>
      <c r="G1" s="4"/>
      <c r="H1" s="4"/>
      <c r="I1" s="4"/>
      <c r="J1" s="4"/>
      <c r="K1" s="4"/>
      <c r="L1" s="4"/>
      <c r="M1" s="4"/>
      <c r="N1" s="4"/>
      <c r="O1" s="4"/>
      <c r="P1" s="4"/>
      <c r="Q1" s="4"/>
      <c r="R1" s="4"/>
      <c r="S1" s="4"/>
      <c r="T1" s="4"/>
      <c r="U1" s="4"/>
      <c r="V1" s="4"/>
      <c r="W1" s="4"/>
      <c r="X1" s="4"/>
      <c r="Y1" s="306"/>
    </row>
    <row r="2" spans="1:25">
      <c r="B2" s="6"/>
      <c r="C2" s="1"/>
      <c r="D2" s="1"/>
      <c r="E2" s="1"/>
      <c r="F2" s="1"/>
      <c r="G2" s="1"/>
      <c r="H2" s="1"/>
      <c r="I2" s="1"/>
      <c r="J2" s="1"/>
      <c r="K2" s="1"/>
      <c r="L2" s="1"/>
      <c r="M2" s="1"/>
      <c r="N2" s="1"/>
      <c r="O2" s="1"/>
      <c r="P2" s="1"/>
      <c r="Q2" s="1"/>
      <c r="R2" s="1"/>
      <c r="S2" s="1"/>
      <c r="T2" s="1"/>
      <c r="U2" s="1"/>
      <c r="V2" s="1"/>
      <c r="W2" s="1"/>
      <c r="X2" s="1"/>
      <c r="Y2" s="7"/>
    </row>
    <row r="3" spans="1:25" ht="31.5">
      <c r="B3" s="6"/>
      <c r="C3" s="1"/>
      <c r="D3" s="1"/>
      <c r="E3" s="1"/>
      <c r="F3" s="1"/>
      <c r="G3" s="1"/>
      <c r="H3" s="1"/>
      <c r="I3" s="1"/>
      <c r="J3" s="1"/>
      <c r="K3" s="1"/>
      <c r="L3" s="1"/>
      <c r="M3" s="1"/>
      <c r="N3" s="1"/>
      <c r="O3" s="1"/>
      <c r="P3" s="1"/>
      <c r="Q3" s="14" t="s">
        <v>2861</v>
      </c>
      <c r="R3" s="2"/>
      <c r="S3" s="2"/>
      <c r="T3" s="2"/>
      <c r="U3" s="2"/>
      <c r="V3" s="2"/>
      <c r="W3" s="2"/>
      <c r="X3" s="2"/>
      <c r="Y3" s="11"/>
    </row>
    <row r="4" spans="1:25">
      <c r="B4" s="6"/>
      <c r="C4" s="1"/>
      <c r="D4" s="1"/>
      <c r="E4" s="1"/>
      <c r="F4" s="1"/>
      <c r="G4" s="1"/>
      <c r="H4" s="1"/>
      <c r="I4" s="1"/>
      <c r="J4" s="1"/>
      <c r="K4" s="1"/>
      <c r="L4" s="1"/>
      <c r="M4" s="1"/>
      <c r="N4" s="1"/>
      <c r="O4" s="1"/>
      <c r="P4" s="1"/>
      <c r="Q4" s="15"/>
      <c r="R4" s="1"/>
      <c r="S4" s="1"/>
      <c r="T4" s="1"/>
      <c r="U4" s="1"/>
      <c r="V4" s="1"/>
      <c r="W4" s="1"/>
      <c r="X4" s="1"/>
      <c r="Y4" s="7"/>
    </row>
    <row r="5" spans="1:25" ht="17.25">
      <c r="B5" s="6"/>
      <c r="C5" s="1"/>
      <c r="D5" s="1"/>
      <c r="E5" s="1"/>
      <c r="F5" s="1"/>
      <c r="G5" s="1"/>
      <c r="H5" s="1"/>
      <c r="I5" s="1"/>
      <c r="J5" s="1"/>
      <c r="K5" s="1"/>
      <c r="L5" s="1"/>
      <c r="M5" s="1"/>
      <c r="N5" s="1"/>
      <c r="O5" s="1"/>
      <c r="P5" s="1"/>
      <c r="Q5" s="37" t="s">
        <v>2862</v>
      </c>
      <c r="R5" s="13"/>
      <c r="T5" s="13"/>
      <c r="U5" s="13"/>
      <c r="V5" s="13"/>
      <c r="W5" s="13"/>
      <c r="X5" s="13"/>
      <c r="Y5" s="7"/>
    </row>
    <row r="6" spans="1:25">
      <c r="B6" s="6"/>
      <c r="C6" s="1"/>
      <c r="D6" s="1"/>
      <c r="E6" s="1"/>
      <c r="F6" s="1"/>
      <c r="G6" s="1"/>
      <c r="H6" s="1"/>
      <c r="I6" s="1"/>
      <c r="J6" s="1"/>
      <c r="K6" s="1"/>
      <c r="L6" s="1"/>
      <c r="M6" s="1"/>
      <c r="N6" s="1"/>
      <c r="O6" s="1"/>
      <c r="P6" s="1"/>
      <c r="Q6" s="1"/>
      <c r="R6" s="1"/>
      <c r="S6" s="1"/>
      <c r="T6" s="1"/>
      <c r="U6" s="1"/>
      <c r="V6" s="1"/>
      <c r="W6" s="1"/>
      <c r="X6" s="1"/>
      <c r="Y6" s="7"/>
    </row>
    <row r="7" spans="1:25">
      <c r="B7" s="6"/>
      <c r="C7" s="1"/>
      <c r="D7" s="1"/>
      <c r="E7" s="1"/>
      <c r="F7" s="1"/>
      <c r="G7" s="1"/>
      <c r="H7" s="1"/>
      <c r="I7" s="1"/>
      <c r="J7" s="1"/>
      <c r="K7" s="1"/>
      <c r="L7" s="1"/>
      <c r="M7" s="1"/>
      <c r="N7" s="1"/>
      <c r="O7" s="1"/>
      <c r="P7" s="1"/>
      <c r="Q7" s="1"/>
      <c r="R7" s="1"/>
      <c r="S7" s="1"/>
      <c r="T7" s="1"/>
      <c r="U7" s="1"/>
      <c r="V7" s="1"/>
      <c r="W7" s="1"/>
      <c r="X7" s="1"/>
      <c r="Y7" s="7"/>
    </row>
    <row r="8" spans="1:25">
      <c r="B8" s="6"/>
      <c r="C8" s="1"/>
      <c r="D8" s="1"/>
      <c r="E8" s="1"/>
      <c r="F8" s="1"/>
      <c r="G8" s="1"/>
      <c r="H8" s="1"/>
      <c r="I8" s="1"/>
      <c r="J8" s="1"/>
      <c r="K8" s="1"/>
      <c r="L8" s="1"/>
      <c r="M8" s="1"/>
      <c r="N8" s="1"/>
      <c r="O8" s="1"/>
      <c r="P8" s="1"/>
      <c r="Q8" s="1"/>
      <c r="R8" s="1"/>
      <c r="S8" s="1"/>
      <c r="T8" s="1"/>
      <c r="U8" s="1"/>
      <c r="V8" s="1"/>
      <c r="W8" s="1"/>
      <c r="X8" s="1"/>
      <c r="Y8" s="7"/>
    </row>
    <row r="9" spans="1:25" ht="15.75" thickBot="1">
      <c r="B9" s="8"/>
      <c r="C9" s="9"/>
      <c r="D9" s="9"/>
      <c r="E9" s="9"/>
      <c r="F9" s="9"/>
      <c r="G9" s="9"/>
      <c r="H9" s="9"/>
      <c r="I9" s="9"/>
      <c r="J9" s="9"/>
      <c r="K9" s="9"/>
      <c r="L9" s="9"/>
      <c r="M9" s="9"/>
      <c r="N9" s="9"/>
      <c r="O9" s="9"/>
      <c r="P9" s="9"/>
      <c r="Q9" s="9"/>
      <c r="R9" s="9"/>
      <c r="S9" s="9"/>
      <c r="T9" s="9"/>
      <c r="U9" s="9"/>
      <c r="V9" s="9"/>
      <c r="W9" s="9"/>
      <c r="X9" s="9"/>
      <c r="Y9" s="10"/>
    </row>
    <row r="10" spans="1:25" ht="17.25" customHeight="1">
      <c r="B10" s="18" t="s">
        <v>2863</v>
      </c>
      <c r="C10" s="282"/>
      <c r="D10" s="16"/>
      <c r="E10" s="16"/>
      <c r="F10" s="16"/>
      <c r="G10" s="16"/>
      <c r="H10" s="397" t="s">
        <v>2864</v>
      </c>
      <c r="I10" s="16"/>
      <c r="J10" s="16"/>
      <c r="K10" s="16"/>
      <c r="L10" s="397" t="s">
        <v>2865</v>
      </c>
      <c r="M10" s="16"/>
      <c r="N10" s="16"/>
      <c r="O10" s="16"/>
      <c r="P10" s="16"/>
      <c r="Q10" s="16"/>
      <c r="R10" s="16"/>
      <c r="S10" s="16"/>
      <c r="T10" s="16"/>
      <c r="U10" s="16"/>
      <c r="V10" s="16"/>
      <c r="W10" s="16"/>
      <c r="X10" s="16"/>
      <c r="Y10" s="5"/>
    </row>
    <row r="11" spans="1:25" ht="17.25" customHeight="1" thickBot="1">
      <c r="B11" s="19"/>
      <c r="C11" s="283"/>
      <c r="D11" s="17"/>
      <c r="E11" s="17"/>
      <c r="F11" s="17"/>
      <c r="G11" s="17"/>
      <c r="H11" s="17"/>
      <c r="I11" s="17"/>
      <c r="J11" s="17"/>
      <c r="K11" s="17"/>
      <c r="L11" s="17"/>
      <c r="M11" s="17"/>
      <c r="N11" s="17"/>
      <c r="O11" s="17"/>
      <c r="P11" s="17"/>
      <c r="Q11" s="17"/>
      <c r="R11" s="17"/>
      <c r="S11" s="17"/>
      <c r="T11" s="17"/>
      <c r="U11" s="17"/>
      <c r="V11" s="17"/>
      <c r="W11" s="17"/>
      <c r="X11" s="17"/>
      <c r="Y11" s="10"/>
    </row>
    <row r="12" spans="1:25" ht="46.5" customHeight="1" thickBot="1">
      <c r="B12" s="398" t="s">
        <v>2504</v>
      </c>
      <c r="C12" s="400"/>
      <c r="D12" s="400"/>
      <c r="E12" s="400"/>
      <c r="F12" s="400"/>
      <c r="G12" s="400"/>
      <c r="H12" s="400"/>
      <c r="I12" s="400"/>
      <c r="J12" s="400"/>
      <c r="K12" s="400"/>
      <c r="L12" s="401"/>
    </row>
    <row r="14" spans="1:25">
      <c r="B14" s="451" t="s">
        <v>869</v>
      </c>
      <c r="C14" s="452"/>
      <c r="D14" s="452"/>
      <c r="E14" s="452"/>
      <c r="F14" s="452"/>
      <c r="G14" s="452"/>
      <c r="H14" s="452"/>
      <c r="I14" s="452"/>
      <c r="J14" s="452"/>
      <c r="K14" s="452"/>
      <c r="L14" s="452"/>
    </row>
    <row r="15" spans="1:25" ht="75" customHeight="1">
      <c r="A15" s="107"/>
      <c r="B15" s="97" t="s">
        <v>870</v>
      </c>
      <c r="C15" s="135" t="s">
        <v>871</v>
      </c>
      <c r="D15" s="135" t="s">
        <v>872</v>
      </c>
      <c r="E15" s="547" t="s">
        <v>877</v>
      </c>
      <c r="F15" s="429"/>
      <c r="G15" s="134" t="s">
        <v>666</v>
      </c>
      <c r="H15" s="132" t="s">
        <v>617</v>
      </c>
      <c r="I15" s="132" t="s">
        <v>618</v>
      </c>
      <c r="J15" s="132" t="s">
        <v>619</v>
      </c>
      <c r="K15" s="132" t="s">
        <v>620</v>
      </c>
      <c r="L15" s="132" t="s">
        <v>621</v>
      </c>
    </row>
    <row r="16" spans="1:25" ht="54.75" customHeight="1">
      <c r="A16" s="107" t="s">
        <v>878</v>
      </c>
      <c r="B16" s="107" t="s">
        <v>873</v>
      </c>
      <c r="C16" s="133">
        <v>25</v>
      </c>
      <c r="D16" s="133">
        <v>60</v>
      </c>
      <c r="E16" s="509" t="s">
        <v>882</v>
      </c>
      <c r="F16" s="510"/>
      <c r="G16" s="133" t="s">
        <v>218</v>
      </c>
      <c r="H16" s="67">
        <v>162</v>
      </c>
      <c r="I16" s="67">
        <v>157</v>
      </c>
      <c r="J16" s="67">
        <v>149</v>
      </c>
      <c r="K16" s="67">
        <v>149</v>
      </c>
      <c r="L16" s="67">
        <v>139</v>
      </c>
    </row>
    <row r="17" spans="1:12" ht="67.5" customHeight="1">
      <c r="A17" s="107" t="s">
        <v>879</v>
      </c>
      <c r="B17" s="107" t="s">
        <v>874</v>
      </c>
      <c r="C17" s="133">
        <v>25</v>
      </c>
      <c r="D17" s="133">
        <v>60</v>
      </c>
      <c r="E17" s="509" t="s">
        <v>883</v>
      </c>
      <c r="F17" s="510"/>
      <c r="G17" s="133" t="s">
        <v>218</v>
      </c>
      <c r="H17" s="67">
        <v>199</v>
      </c>
      <c r="I17" s="67">
        <v>193</v>
      </c>
      <c r="J17" s="67">
        <v>183</v>
      </c>
      <c r="K17" s="67">
        <v>183</v>
      </c>
      <c r="L17" s="67">
        <v>171</v>
      </c>
    </row>
    <row r="18" spans="1:12" ht="57" customHeight="1">
      <c r="A18" s="107" t="s">
        <v>880</v>
      </c>
      <c r="B18" s="107" t="s">
        <v>875</v>
      </c>
      <c r="C18" s="133">
        <v>25</v>
      </c>
      <c r="D18" s="133">
        <v>60</v>
      </c>
      <c r="E18" s="509" t="s">
        <v>884</v>
      </c>
      <c r="F18" s="510"/>
      <c r="G18" s="133" t="s">
        <v>218</v>
      </c>
      <c r="H18" s="67">
        <v>262</v>
      </c>
      <c r="I18" s="67">
        <v>254</v>
      </c>
      <c r="J18" s="67">
        <v>241</v>
      </c>
      <c r="K18" s="67">
        <v>241</v>
      </c>
      <c r="L18" s="67">
        <v>225</v>
      </c>
    </row>
    <row r="19" spans="1:12" ht="77.25" customHeight="1">
      <c r="A19" s="107" t="s">
        <v>881</v>
      </c>
      <c r="B19" s="107" t="s">
        <v>876</v>
      </c>
      <c r="C19" s="133">
        <v>25</v>
      </c>
      <c r="D19" s="133">
        <v>60</v>
      </c>
      <c r="E19" s="509" t="s">
        <v>885</v>
      </c>
      <c r="F19" s="510"/>
      <c r="G19" s="133" t="s">
        <v>218</v>
      </c>
      <c r="H19" s="67">
        <v>355</v>
      </c>
      <c r="I19" s="67">
        <v>344</v>
      </c>
      <c r="J19" s="67">
        <v>327</v>
      </c>
      <c r="K19" s="67">
        <v>327</v>
      </c>
      <c r="L19" s="67">
        <v>305</v>
      </c>
    </row>
    <row r="20" spans="1:12">
      <c r="B20" s="451" t="s">
        <v>886</v>
      </c>
      <c r="C20" s="452"/>
      <c r="D20" s="452"/>
      <c r="E20" s="452"/>
      <c r="F20" s="452"/>
      <c r="G20" s="452"/>
      <c r="H20" s="452"/>
      <c r="I20" s="452"/>
      <c r="J20" s="452"/>
      <c r="K20" s="452"/>
      <c r="L20" s="452"/>
    </row>
    <row r="21" spans="1:12" ht="38.25">
      <c r="A21" t="str">
        <f t="shared" ref="A21:A27" si="0">CONCATENATE(B21,C21)</f>
        <v>Затирка для межплиточных швов "Премиум" цвет "Белый"  De Luxe НОВИНКА!2</v>
      </c>
      <c r="B21" s="107" t="s">
        <v>887</v>
      </c>
      <c r="C21" s="133">
        <v>2</v>
      </c>
      <c r="D21" s="607" t="s">
        <v>888</v>
      </c>
      <c r="E21" s="570" t="s">
        <v>908</v>
      </c>
      <c r="F21" s="572"/>
      <c r="G21" s="133" t="s">
        <v>218</v>
      </c>
      <c r="H21" s="67">
        <v>145</v>
      </c>
      <c r="I21" s="67">
        <v>140</v>
      </c>
      <c r="J21" s="67">
        <v>120</v>
      </c>
      <c r="K21" s="67">
        <v>120</v>
      </c>
      <c r="L21" s="67">
        <v>105</v>
      </c>
    </row>
    <row r="22" spans="1:12" ht="38.25">
      <c r="A22" t="str">
        <f t="shared" si="0"/>
        <v>Затирка для межплиточных швов "Премиум" цвет "Белый"  De Luxe НОВИНКА!25</v>
      </c>
      <c r="B22" s="107" t="s">
        <v>887</v>
      </c>
      <c r="C22" s="133">
        <v>25</v>
      </c>
      <c r="D22" s="608"/>
      <c r="E22" s="573"/>
      <c r="F22" s="575"/>
      <c r="G22" s="133" t="s">
        <v>218</v>
      </c>
      <c r="H22" s="67">
        <v>775</v>
      </c>
      <c r="I22" s="67">
        <v>752</v>
      </c>
      <c r="J22" s="67">
        <v>713</v>
      </c>
      <c r="K22" s="67">
        <v>713</v>
      </c>
      <c r="L22" s="67">
        <v>667</v>
      </c>
    </row>
    <row r="23" spans="1:12" ht="38.25">
      <c r="A23" t="str">
        <f t="shared" si="0"/>
        <v>Затирка для межплиточных швов "Премиум" цвет "Светло-серый"  De Luxe НОВИНКА!2</v>
      </c>
      <c r="B23" s="107" t="s">
        <v>889</v>
      </c>
      <c r="C23" s="133">
        <v>2</v>
      </c>
      <c r="D23" s="607" t="s">
        <v>888</v>
      </c>
      <c r="E23" s="573"/>
      <c r="F23" s="575"/>
      <c r="G23" s="133" t="s">
        <v>218</v>
      </c>
      <c r="H23" s="67">
        <v>145</v>
      </c>
      <c r="I23" s="67">
        <v>140</v>
      </c>
      <c r="J23" s="67">
        <v>120</v>
      </c>
      <c r="K23" s="67">
        <v>120</v>
      </c>
      <c r="L23" s="67">
        <v>105</v>
      </c>
    </row>
    <row r="24" spans="1:12" ht="38.25">
      <c r="A24" t="str">
        <f t="shared" si="0"/>
        <v>Затирка для межплиточных швов "Премиум" цвет "Светло-серый"  De Luxe НОВИНКА!25</v>
      </c>
      <c r="B24" s="107" t="s">
        <v>889</v>
      </c>
      <c r="C24" s="133">
        <v>25</v>
      </c>
      <c r="D24" s="608"/>
      <c r="E24" s="573"/>
      <c r="F24" s="575"/>
      <c r="G24" s="133" t="s">
        <v>218</v>
      </c>
      <c r="H24" s="67">
        <v>775</v>
      </c>
      <c r="I24" s="67">
        <v>752</v>
      </c>
      <c r="J24" s="67">
        <v>713</v>
      </c>
      <c r="K24" s="67">
        <v>713</v>
      </c>
      <c r="L24" s="67">
        <v>667</v>
      </c>
    </row>
    <row r="25" spans="1:12" ht="38.25">
      <c r="A25" t="str">
        <f t="shared" si="0"/>
        <v>Затирка для межплиточных швов "Премиум" цвет "Серый" De Luxe НОВИНКА!2</v>
      </c>
      <c r="B25" s="107" t="s">
        <v>890</v>
      </c>
      <c r="C25" s="133">
        <v>2</v>
      </c>
      <c r="D25" s="607" t="s">
        <v>888</v>
      </c>
      <c r="E25" s="573"/>
      <c r="F25" s="575"/>
      <c r="G25" s="133" t="s">
        <v>218</v>
      </c>
      <c r="H25" s="67">
        <v>145</v>
      </c>
      <c r="I25" s="67">
        <v>140</v>
      </c>
      <c r="J25" s="67">
        <v>120</v>
      </c>
      <c r="K25" s="67">
        <v>120</v>
      </c>
      <c r="L25" s="67">
        <v>105</v>
      </c>
    </row>
    <row r="26" spans="1:12" ht="38.25">
      <c r="A26" t="str">
        <f t="shared" si="0"/>
        <v>Затирка для межплиточных швов "Премиум" цвет "Серый" De Luxe НОВИНКА!25</v>
      </c>
      <c r="B26" s="107" t="s">
        <v>890</v>
      </c>
      <c r="C26" s="133">
        <v>25</v>
      </c>
      <c r="D26" s="608"/>
      <c r="E26" s="573"/>
      <c r="F26" s="575"/>
      <c r="G26" s="133" t="s">
        <v>218</v>
      </c>
      <c r="H26" s="67">
        <v>775</v>
      </c>
      <c r="I26" s="67">
        <v>752</v>
      </c>
      <c r="J26" s="67">
        <v>713</v>
      </c>
      <c r="K26" s="67">
        <v>713</v>
      </c>
      <c r="L26" s="67">
        <v>667</v>
      </c>
    </row>
    <row r="27" spans="1:12" ht="38.25">
      <c r="A27" t="str">
        <f t="shared" si="0"/>
        <v>Затирка для межплиточных швов "Премиум" цвет "Ванильный"  De Luxe НОВИНКА!2</v>
      </c>
      <c r="B27" s="107" t="s">
        <v>891</v>
      </c>
      <c r="C27" s="133">
        <v>2</v>
      </c>
      <c r="D27" s="607" t="s">
        <v>888</v>
      </c>
      <c r="E27" s="573"/>
      <c r="F27" s="575"/>
      <c r="G27" s="133" t="s">
        <v>218</v>
      </c>
      <c r="H27" s="67">
        <v>145</v>
      </c>
      <c r="I27" s="67">
        <v>140</v>
      </c>
      <c r="J27" s="67">
        <v>120</v>
      </c>
      <c r="K27" s="67">
        <v>120</v>
      </c>
      <c r="L27" s="67">
        <v>105</v>
      </c>
    </row>
    <row r="28" spans="1:12" ht="38.25">
      <c r="A28" t="str">
        <f t="shared" ref="A28:A58" si="1">CONCATENATE(B28,C28)</f>
        <v>Затирка для межплиточных швов "Премиум" цвет "Ванильный"  De Luxe НОВИНКА!25</v>
      </c>
      <c r="B28" s="107" t="s">
        <v>891</v>
      </c>
      <c r="C28" s="133">
        <v>25</v>
      </c>
      <c r="D28" s="608"/>
      <c r="E28" s="573"/>
      <c r="F28" s="575"/>
      <c r="G28" s="133" t="s">
        <v>218</v>
      </c>
      <c r="H28" s="67">
        <v>775</v>
      </c>
      <c r="I28" s="67">
        <v>752</v>
      </c>
      <c r="J28" s="67">
        <v>713</v>
      </c>
      <c r="K28" s="67">
        <v>713</v>
      </c>
      <c r="L28" s="67">
        <v>667</v>
      </c>
    </row>
    <row r="29" spans="1:12" ht="38.25">
      <c r="A29" t="str">
        <f t="shared" si="1"/>
        <v>Затирка для межплиточных швов "Премиум" цвет "Кремовый"  De Luxe НОВИНКА!2</v>
      </c>
      <c r="B29" s="107" t="s">
        <v>892</v>
      </c>
      <c r="C29" s="133">
        <v>2</v>
      </c>
      <c r="D29" s="607" t="s">
        <v>888</v>
      </c>
      <c r="E29" s="573"/>
      <c r="F29" s="575"/>
      <c r="G29" s="133" t="s">
        <v>218</v>
      </c>
      <c r="H29" s="67">
        <v>145</v>
      </c>
      <c r="I29" s="67">
        <v>140</v>
      </c>
      <c r="J29" s="67">
        <v>120</v>
      </c>
      <c r="K29" s="67">
        <v>120</v>
      </c>
      <c r="L29" s="67">
        <v>105</v>
      </c>
    </row>
    <row r="30" spans="1:12" ht="38.25">
      <c r="A30" t="str">
        <f t="shared" si="1"/>
        <v>Затирка для межплиточных швов "Премиум" цвет "Кремовый"  De Luxe НОВИНКА!25</v>
      </c>
      <c r="B30" s="107" t="s">
        <v>892</v>
      </c>
      <c r="C30" s="133">
        <v>25</v>
      </c>
      <c r="D30" s="608"/>
      <c r="E30" s="573"/>
      <c r="F30" s="575"/>
      <c r="G30" s="133" t="s">
        <v>218</v>
      </c>
      <c r="H30" s="67">
        <v>775</v>
      </c>
      <c r="I30" s="67">
        <v>752</v>
      </c>
      <c r="J30" s="67">
        <v>713</v>
      </c>
      <c r="K30" s="67">
        <v>713</v>
      </c>
      <c r="L30" s="67">
        <v>667</v>
      </c>
    </row>
    <row r="31" spans="1:12" ht="38.25">
      <c r="A31" t="str">
        <f t="shared" si="1"/>
        <v>Затирка для межплиточных швов "Премиум" цвет "Розовый"  De Luxe НОВИНКА!2</v>
      </c>
      <c r="B31" s="107" t="s">
        <v>893</v>
      </c>
      <c r="C31" s="133">
        <v>2</v>
      </c>
      <c r="D31" s="607" t="s">
        <v>888</v>
      </c>
      <c r="E31" s="573"/>
      <c r="F31" s="575"/>
      <c r="G31" s="133" t="s">
        <v>218</v>
      </c>
      <c r="H31" s="67">
        <v>145</v>
      </c>
      <c r="I31" s="67">
        <v>140</v>
      </c>
      <c r="J31" s="67">
        <v>120</v>
      </c>
      <c r="K31" s="67">
        <v>120</v>
      </c>
      <c r="L31" s="67">
        <v>105</v>
      </c>
    </row>
    <row r="32" spans="1:12" ht="38.25">
      <c r="A32" t="str">
        <f t="shared" si="1"/>
        <v>Затирка для межплиточных швов "Премиум" цвет "Розовый"  De Luxe НОВИНКА!25</v>
      </c>
      <c r="B32" s="107" t="s">
        <v>893</v>
      </c>
      <c r="C32" s="133">
        <v>25</v>
      </c>
      <c r="D32" s="608"/>
      <c r="E32" s="573"/>
      <c r="F32" s="575"/>
      <c r="G32" s="133" t="s">
        <v>218</v>
      </c>
      <c r="H32" s="67">
        <v>775</v>
      </c>
      <c r="I32" s="67">
        <v>752</v>
      </c>
      <c r="J32" s="67">
        <v>713</v>
      </c>
      <c r="K32" s="67">
        <v>713</v>
      </c>
      <c r="L32" s="67">
        <v>667</v>
      </c>
    </row>
    <row r="33" spans="1:12" ht="51">
      <c r="A33" t="str">
        <f t="shared" si="1"/>
        <v>Затирка для межплиточных швов "Премиум" цвет "Каралловый"  De Luxe НОВИНКА!2</v>
      </c>
      <c r="B33" s="107" t="s">
        <v>894</v>
      </c>
      <c r="C33" s="133">
        <v>2</v>
      </c>
      <c r="D33" s="607" t="s">
        <v>888</v>
      </c>
      <c r="E33" s="573"/>
      <c r="F33" s="575"/>
      <c r="G33" s="133" t="s">
        <v>218</v>
      </c>
      <c r="H33" s="67">
        <v>165</v>
      </c>
      <c r="I33" s="67">
        <v>160</v>
      </c>
      <c r="J33" s="67">
        <v>140</v>
      </c>
      <c r="K33" s="67">
        <v>140</v>
      </c>
      <c r="L33" s="67">
        <v>125</v>
      </c>
    </row>
    <row r="34" spans="1:12" ht="51">
      <c r="A34" t="str">
        <f t="shared" si="1"/>
        <v>Затирка для межплиточных швов "Премиум" цвет "Каралловый"  De Luxe НОВИНКА!25</v>
      </c>
      <c r="B34" s="107" t="s">
        <v>894</v>
      </c>
      <c r="C34" s="133">
        <v>25</v>
      </c>
      <c r="D34" s="608"/>
      <c r="E34" s="573"/>
      <c r="F34" s="575"/>
      <c r="G34" s="133" t="s">
        <v>218</v>
      </c>
      <c r="H34" s="67">
        <v>1075</v>
      </c>
      <c r="I34" s="67">
        <v>1043</v>
      </c>
      <c r="J34" s="67">
        <v>989</v>
      </c>
      <c r="K34" s="67">
        <v>989</v>
      </c>
      <c r="L34" s="67">
        <v>925</v>
      </c>
    </row>
    <row r="35" spans="1:12" ht="38.25">
      <c r="A35" t="str">
        <f t="shared" si="1"/>
        <v>Затирка для межплиточных швов "Премиум" цвет "Графит"  De Luxe2</v>
      </c>
      <c r="B35" s="107" t="s">
        <v>895</v>
      </c>
      <c r="C35" s="133">
        <v>2</v>
      </c>
      <c r="D35" s="607" t="s">
        <v>888</v>
      </c>
      <c r="E35" s="573"/>
      <c r="F35" s="575"/>
      <c r="G35" s="133" t="s">
        <v>218</v>
      </c>
      <c r="H35" s="67">
        <v>165</v>
      </c>
      <c r="I35" s="67">
        <v>160</v>
      </c>
      <c r="J35" s="67">
        <v>140</v>
      </c>
      <c r="K35" s="67">
        <v>140</v>
      </c>
      <c r="L35" s="67">
        <v>125</v>
      </c>
    </row>
    <row r="36" spans="1:12" ht="38.25">
      <c r="A36" t="str">
        <f t="shared" si="1"/>
        <v>Затирка для межплиточных швов "Премиум" цвет "Графит"  De Luxe25</v>
      </c>
      <c r="B36" s="107" t="s">
        <v>895</v>
      </c>
      <c r="C36" s="133">
        <v>25</v>
      </c>
      <c r="D36" s="608"/>
      <c r="E36" s="573"/>
      <c r="F36" s="575"/>
      <c r="G36" s="133" t="s">
        <v>218</v>
      </c>
      <c r="H36" s="67">
        <v>1075</v>
      </c>
      <c r="I36" s="67">
        <v>1043</v>
      </c>
      <c r="J36" s="67">
        <v>989</v>
      </c>
      <c r="K36" s="67">
        <v>989</v>
      </c>
      <c r="L36" s="67">
        <v>925</v>
      </c>
    </row>
    <row r="37" spans="1:12" ht="38.25">
      <c r="A37" t="str">
        <f t="shared" si="1"/>
        <v>Затирка для межплиточных швов "Премиум" цвет "Жёлтый"  De Luxe НОВИНКА!2</v>
      </c>
      <c r="B37" s="107" t="s">
        <v>896</v>
      </c>
      <c r="C37" s="133">
        <v>2</v>
      </c>
      <c r="D37" s="607" t="s">
        <v>888</v>
      </c>
      <c r="E37" s="573"/>
      <c r="F37" s="575"/>
      <c r="G37" s="133" t="s">
        <v>218</v>
      </c>
      <c r="H37" s="67">
        <v>165</v>
      </c>
      <c r="I37" s="67">
        <v>160</v>
      </c>
      <c r="J37" s="67">
        <v>140</v>
      </c>
      <c r="K37" s="67">
        <v>140</v>
      </c>
      <c r="L37" s="67">
        <v>125</v>
      </c>
    </row>
    <row r="38" spans="1:12" ht="38.25">
      <c r="A38" t="str">
        <f t="shared" si="1"/>
        <v>Затирка для межплиточных швов "Премиум" цвет "Жёлтый"  De Luxe НОВИНКА!25</v>
      </c>
      <c r="B38" s="107" t="s">
        <v>896</v>
      </c>
      <c r="C38" s="133">
        <v>25</v>
      </c>
      <c r="D38" s="608"/>
      <c r="E38" s="573"/>
      <c r="F38" s="575"/>
      <c r="G38" s="133" t="s">
        <v>218</v>
      </c>
      <c r="H38" s="67">
        <v>1075</v>
      </c>
      <c r="I38" s="67">
        <v>1043</v>
      </c>
      <c r="J38" s="67">
        <v>989</v>
      </c>
      <c r="K38" s="67">
        <v>989</v>
      </c>
      <c r="L38" s="67">
        <v>925</v>
      </c>
    </row>
    <row r="39" spans="1:12" ht="38.25">
      <c r="A39" t="str">
        <f t="shared" si="1"/>
        <v>Затирка для межплиточных швов "Премиум" цвет "Персик"  De Luxe НОВИНКА!2</v>
      </c>
      <c r="B39" s="107" t="s">
        <v>897</v>
      </c>
      <c r="C39" s="133">
        <v>2</v>
      </c>
      <c r="D39" s="607" t="s">
        <v>888</v>
      </c>
      <c r="E39" s="573"/>
      <c r="F39" s="575"/>
      <c r="G39" s="133" t="s">
        <v>218</v>
      </c>
      <c r="H39" s="67">
        <v>165</v>
      </c>
      <c r="I39" s="67">
        <v>160</v>
      </c>
      <c r="J39" s="67">
        <v>140</v>
      </c>
      <c r="K39" s="67">
        <v>140</v>
      </c>
      <c r="L39" s="67">
        <v>125</v>
      </c>
    </row>
    <row r="40" spans="1:12" ht="38.25">
      <c r="A40" t="str">
        <f t="shared" si="1"/>
        <v>Затирка для межплиточных швов "Премиум" цвет "Персик"  De Luxe НОВИНКА!25</v>
      </c>
      <c r="B40" s="107" t="s">
        <v>897</v>
      </c>
      <c r="C40" s="133">
        <v>25</v>
      </c>
      <c r="D40" s="608"/>
      <c r="E40" s="573"/>
      <c r="F40" s="575"/>
      <c r="G40" s="133" t="s">
        <v>218</v>
      </c>
      <c r="H40" s="67">
        <v>1075</v>
      </c>
      <c r="I40" s="67">
        <v>1043</v>
      </c>
      <c r="J40" s="67">
        <v>989</v>
      </c>
      <c r="K40" s="67">
        <v>989</v>
      </c>
      <c r="L40" s="67">
        <v>925</v>
      </c>
    </row>
    <row r="41" spans="1:12" ht="38.25">
      <c r="A41" t="str">
        <f t="shared" si="1"/>
        <v>Затирка для межплиточных швов "Премиум" цвет "Терракот"  De Luxe НОВИНКА!2</v>
      </c>
      <c r="B41" s="107" t="s">
        <v>898</v>
      </c>
      <c r="C41" s="133">
        <v>2</v>
      </c>
      <c r="D41" s="607" t="s">
        <v>888</v>
      </c>
      <c r="E41" s="573"/>
      <c r="F41" s="575"/>
      <c r="G41" s="133" t="s">
        <v>218</v>
      </c>
      <c r="H41" s="67">
        <v>165</v>
      </c>
      <c r="I41" s="67">
        <v>160</v>
      </c>
      <c r="J41" s="67">
        <v>140</v>
      </c>
      <c r="K41" s="67">
        <v>140</v>
      </c>
      <c r="L41" s="67">
        <v>125</v>
      </c>
    </row>
    <row r="42" spans="1:12" ht="38.25">
      <c r="A42" t="str">
        <f t="shared" si="1"/>
        <v>Затирка для межплиточных швов "Премиум" цвет "Терракот"  De Luxe НОВИНКА!25</v>
      </c>
      <c r="B42" s="107" t="s">
        <v>898</v>
      </c>
      <c r="C42" s="133">
        <v>25</v>
      </c>
      <c r="D42" s="608"/>
      <c r="E42" s="573"/>
      <c r="F42" s="575"/>
      <c r="G42" s="133" t="s">
        <v>218</v>
      </c>
      <c r="H42" s="67">
        <v>1075</v>
      </c>
      <c r="I42" s="67">
        <v>1043</v>
      </c>
      <c r="J42" s="67">
        <v>989</v>
      </c>
      <c r="K42" s="67">
        <v>989</v>
      </c>
      <c r="L42" s="67">
        <v>925</v>
      </c>
    </row>
    <row r="43" spans="1:12" ht="51">
      <c r="A43" t="str">
        <f t="shared" si="1"/>
        <v>Затирка для межплиточных швов "Премиум" цвет "Коричневый"  De Luxe НОВИНКА!2</v>
      </c>
      <c r="B43" s="107" t="s">
        <v>899</v>
      </c>
      <c r="C43" s="133">
        <v>2</v>
      </c>
      <c r="D43" s="607" t="s">
        <v>888</v>
      </c>
      <c r="E43" s="573"/>
      <c r="F43" s="575"/>
      <c r="G43" s="133" t="s">
        <v>218</v>
      </c>
      <c r="H43" s="67">
        <v>165</v>
      </c>
      <c r="I43" s="67">
        <v>160</v>
      </c>
      <c r="J43" s="67">
        <v>140</v>
      </c>
      <c r="K43" s="67">
        <v>140</v>
      </c>
      <c r="L43" s="67">
        <v>125</v>
      </c>
    </row>
    <row r="44" spans="1:12" ht="51">
      <c r="A44" t="str">
        <f t="shared" si="1"/>
        <v>Затирка для межплиточных швов "Премиум" цвет "Коричневый"  De Luxe НОВИНКА!25</v>
      </c>
      <c r="B44" s="107" t="s">
        <v>899</v>
      </c>
      <c r="C44" s="133">
        <v>25</v>
      </c>
      <c r="D44" s="608"/>
      <c r="E44" s="573"/>
      <c r="F44" s="575"/>
      <c r="G44" s="133" t="s">
        <v>218</v>
      </c>
      <c r="H44" s="67">
        <v>1075</v>
      </c>
      <c r="I44" s="67">
        <v>1043</v>
      </c>
      <c r="J44" s="67">
        <v>989</v>
      </c>
      <c r="K44" s="67">
        <v>989</v>
      </c>
      <c r="L44" s="67">
        <v>925</v>
      </c>
    </row>
    <row r="45" spans="1:12" ht="51">
      <c r="A45" t="str">
        <f t="shared" si="1"/>
        <v>Затирка для межплиточных швов "Премиум" цвет "Шоколадный"  De Luxe НОВИНКА!2</v>
      </c>
      <c r="B45" s="107" t="s">
        <v>900</v>
      </c>
      <c r="C45" s="133">
        <v>2</v>
      </c>
      <c r="D45" s="607" t="s">
        <v>888</v>
      </c>
      <c r="E45" s="573"/>
      <c r="F45" s="575"/>
      <c r="G45" s="133" t="s">
        <v>218</v>
      </c>
      <c r="H45" s="67">
        <v>165</v>
      </c>
      <c r="I45" s="67">
        <v>160</v>
      </c>
      <c r="J45" s="67">
        <v>140</v>
      </c>
      <c r="K45" s="67">
        <v>140</v>
      </c>
      <c r="L45" s="67">
        <v>125</v>
      </c>
    </row>
    <row r="46" spans="1:12" ht="51">
      <c r="A46" t="str">
        <f t="shared" si="1"/>
        <v>Затирка для межплиточных швов "Премиум" цвет "Шоколадный"  De Luxe НОВИНКА!25</v>
      </c>
      <c r="B46" s="107" t="s">
        <v>900</v>
      </c>
      <c r="C46" s="133">
        <v>25</v>
      </c>
      <c r="D46" s="608"/>
      <c r="E46" s="573"/>
      <c r="F46" s="575"/>
      <c r="G46" s="133" t="s">
        <v>218</v>
      </c>
      <c r="H46" s="67">
        <v>1075</v>
      </c>
      <c r="I46" s="67">
        <v>1043</v>
      </c>
      <c r="J46" s="67">
        <v>989</v>
      </c>
      <c r="K46" s="67">
        <v>989</v>
      </c>
      <c r="L46" s="67">
        <v>925</v>
      </c>
    </row>
    <row r="47" spans="1:12" ht="38.25">
      <c r="A47" t="str">
        <f t="shared" si="1"/>
        <v>Затирка для межплиточных швов "Премиум" цвет "Мята "  De Luxe НОВИНКА!2</v>
      </c>
      <c r="B47" s="107" t="s">
        <v>901</v>
      </c>
      <c r="C47" s="133">
        <v>2</v>
      </c>
      <c r="D47" s="607" t="s">
        <v>888</v>
      </c>
      <c r="E47" s="573"/>
      <c r="F47" s="575"/>
      <c r="G47" s="133" t="s">
        <v>218</v>
      </c>
      <c r="H47" s="67">
        <v>165</v>
      </c>
      <c r="I47" s="67">
        <v>160</v>
      </c>
      <c r="J47" s="67">
        <v>140</v>
      </c>
      <c r="K47" s="67">
        <v>140</v>
      </c>
      <c r="L47" s="67">
        <v>125</v>
      </c>
    </row>
    <row r="48" spans="1:12" ht="38.25">
      <c r="A48" t="str">
        <f t="shared" si="1"/>
        <v>Затирка для межплиточных швов "Премиум" цвет "Мята "  De Luxe НОВИНКА!25</v>
      </c>
      <c r="B48" s="107" t="s">
        <v>901</v>
      </c>
      <c r="C48" s="133">
        <v>25</v>
      </c>
      <c r="D48" s="608"/>
      <c r="E48" s="573"/>
      <c r="F48" s="575"/>
      <c r="G48" s="133" t="s">
        <v>218</v>
      </c>
      <c r="H48" s="67">
        <v>1075</v>
      </c>
      <c r="I48" s="67">
        <v>1043</v>
      </c>
      <c r="J48" s="67">
        <v>989</v>
      </c>
      <c r="K48" s="67">
        <v>989</v>
      </c>
      <c r="L48" s="67">
        <v>925</v>
      </c>
    </row>
    <row r="49" spans="1:12" ht="38.25">
      <c r="A49" t="str">
        <f t="shared" si="1"/>
        <v>Затирка для межплиточных швов "Премиум" цвет "Киви "  De Luxe НОВИНКА!2</v>
      </c>
      <c r="B49" s="107" t="s">
        <v>902</v>
      </c>
      <c r="C49" s="133">
        <v>2</v>
      </c>
      <c r="D49" s="607" t="s">
        <v>888</v>
      </c>
      <c r="E49" s="573"/>
      <c r="F49" s="575"/>
      <c r="G49" s="133" t="s">
        <v>218</v>
      </c>
      <c r="H49" s="67">
        <v>165</v>
      </c>
      <c r="I49" s="67">
        <v>160</v>
      </c>
      <c r="J49" s="67">
        <v>140</v>
      </c>
      <c r="K49" s="67">
        <v>140</v>
      </c>
      <c r="L49" s="67">
        <v>125</v>
      </c>
    </row>
    <row r="50" spans="1:12" ht="38.25">
      <c r="A50" t="str">
        <f t="shared" si="1"/>
        <v>Затирка для межплиточных швов "Премиум" цвет "Киви "  De Luxe НОВИНКА!25</v>
      </c>
      <c r="B50" s="107" t="s">
        <v>902</v>
      </c>
      <c r="C50" s="133">
        <v>25</v>
      </c>
      <c r="D50" s="608"/>
      <c r="E50" s="573"/>
      <c r="F50" s="575"/>
      <c r="G50" s="133" t="s">
        <v>218</v>
      </c>
      <c r="H50" s="67">
        <v>1075</v>
      </c>
      <c r="I50" s="67">
        <v>1043</v>
      </c>
      <c r="J50" s="67">
        <v>989</v>
      </c>
      <c r="K50" s="67">
        <v>989</v>
      </c>
      <c r="L50" s="67">
        <v>925</v>
      </c>
    </row>
    <row r="51" spans="1:12" ht="38.25">
      <c r="A51" t="str">
        <f t="shared" si="1"/>
        <v>Затирка для межплиточных швов "Премиум" цвет "Голубой "  De Luxe НОВИНКА!2</v>
      </c>
      <c r="B51" s="107" t="s">
        <v>903</v>
      </c>
      <c r="C51" s="133">
        <v>2</v>
      </c>
      <c r="D51" s="607" t="s">
        <v>888</v>
      </c>
      <c r="E51" s="573"/>
      <c r="F51" s="575"/>
      <c r="G51" s="133" t="s">
        <v>218</v>
      </c>
      <c r="H51" s="67">
        <v>205</v>
      </c>
      <c r="I51" s="67">
        <v>200</v>
      </c>
      <c r="J51" s="67">
        <v>180</v>
      </c>
      <c r="K51" s="67">
        <v>180</v>
      </c>
      <c r="L51" s="67">
        <v>165</v>
      </c>
    </row>
    <row r="52" spans="1:12" ht="38.25">
      <c r="A52" t="str">
        <f t="shared" si="1"/>
        <v>Затирка для межплиточных швов "Премиум" цвет "Голубой "  De Luxe НОВИНКА!25</v>
      </c>
      <c r="B52" s="107" t="s">
        <v>903</v>
      </c>
      <c r="C52" s="133">
        <v>25</v>
      </c>
      <c r="D52" s="608"/>
      <c r="E52" s="573"/>
      <c r="F52" s="575"/>
      <c r="G52" s="133" t="s">
        <v>218</v>
      </c>
      <c r="H52" s="67">
        <v>1650</v>
      </c>
      <c r="I52" s="67">
        <v>1601</v>
      </c>
      <c r="J52" s="67">
        <v>1518</v>
      </c>
      <c r="K52" s="67">
        <v>1518</v>
      </c>
      <c r="L52" s="67">
        <v>1419</v>
      </c>
    </row>
    <row r="53" spans="1:12" ht="38.25">
      <c r="A53" t="str">
        <f t="shared" si="1"/>
        <v>Затирка для межплиточных швов "Премиум" цвет "Серо-голубой "  De Luxe НОВИНКА!2</v>
      </c>
      <c r="B53" s="107" t="s">
        <v>904</v>
      </c>
      <c r="C53" s="133">
        <v>2</v>
      </c>
      <c r="D53" s="607" t="s">
        <v>888</v>
      </c>
      <c r="E53" s="573"/>
      <c r="F53" s="575"/>
      <c r="G53" s="133" t="s">
        <v>218</v>
      </c>
      <c r="H53" s="67">
        <v>205</v>
      </c>
      <c r="I53" s="67">
        <v>200</v>
      </c>
      <c r="J53" s="67">
        <v>180</v>
      </c>
      <c r="K53" s="67">
        <v>180</v>
      </c>
      <c r="L53" s="67">
        <v>165</v>
      </c>
    </row>
    <row r="54" spans="1:12" ht="38.25">
      <c r="A54" t="str">
        <f t="shared" si="1"/>
        <v>Затирка для межплиточных швов "Премиум" цвет "Серо-голубой "  De Luxe НОВИНКА!25</v>
      </c>
      <c r="B54" s="107" t="s">
        <v>904</v>
      </c>
      <c r="C54" s="133">
        <v>25</v>
      </c>
      <c r="D54" s="608"/>
      <c r="E54" s="573"/>
      <c r="F54" s="575"/>
      <c r="G54" s="133" t="s">
        <v>218</v>
      </c>
      <c r="H54" s="67">
        <v>1650</v>
      </c>
      <c r="I54" s="67">
        <v>1601</v>
      </c>
      <c r="J54" s="67">
        <v>1518</v>
      </c>
      <c r="K54" s="67">
        <v>1518</v>
      </c>
      <c r="L54" s="67">
        <v>1419</v>
      </c>
    </row>
    <row r="55" spans="1:12" ht="51">
      <c r="A55" t="str">
        <f t="shared" si="1"/>
        <v>Затирка для межплиточных швов "Премиум" цвет "Васильковый "  De Luxe НОВИНКА!2</v>
      </c>
      <c r="B55" s="107" t="s">
        <v>905</v>
      </c>
      <c r="C55" s="133">
        <v>2</v>
      </c>
      <c r="D55" s="607" t="s">
        <v>888</v>
      </c>
      <c r="E55" s="573"/>
      <c r="F55" s="575"/>
      <c r="G55" s="133" t="s">
        <v>218</v>
      </c>
      <c r="H55" s="67">
        <v>205</v>
      </c>
      <c r="I55" s="67">
        <v>200</v>
      </c>
      <c r="J55" s="67">
        <v>180</v>
      </c>
      <c r="K55" s="67">
        <v>180</v>
      </c>
      <c r="L55" s="67">
        <v>165</v>
      </c>
    </row>
    <row r="56" spans="1:12" ht="51">
      <c r="A56" t="str">
        <f t="shared" si="1"/>
        <v>Затирка для межплиточных швов "Премиум" цвет "Васильковый "  De Luxe НОВИНКА!25</v>
      </c>
      <c r="B56" s="107" t="s">
        <v>905</v>
      </c>
      <c r="C56" s="133">
        <v>25</v>
      </c>
      <c r="D56" s="608"/>
      <c r="E56" s="573"/>
      <c r="F56" s="575"/>
      <c r="G56" s="133" t="s">
        <v>218</v>
      </c>
      <c r="H56" s="67">
        <v>1650</v>
      </c>
      <c r="I56" s="67">
        <v>1601</v>
      </c>
      <c r="J56" s="67">
        <v>1518</v>
      </c>
      <c r="K56" s="67">
        <v>1518</v>
      </c>
      <c r="L56" s="67">
        <v>1419</v>
      </c>
    </row>
    <row r="57" spans="1:12" ht="38.25">
      <c r="A57" t="str">
        <f t="shared" si="1"/>
        <v>Затирка для межплиточных швов "Премиум" цвет "Зелёный "  De Luxe НОВИНКА!2</v>
      </c>
      <c r="B57" s="107" t="s">
        <v>906</v>
      </c>
      <c r="C57" s="133">
        <v>2</v>
      </c>
      <c r="D57" s="607" t="s">
        <v>888</v>
      </c>
      <c r="E57" s="573"/>
      <c r="F57" s="575"/>
      <c r="G57" s="133" t="s">
        <v>218</v>
      </c>
      <c r="H57" s="67">
        <v>295</v>
      </c>
      <c r="I57" s="67">
        <v>290</v>
      </c>
      <c r="J57" s="67">
        <v>270</v>
      </c>
      <c r="K57" s="67">
        <v>270</v>
      </c>
      <c r="L57" s="67">
        <v>255</v>
      </c>
    </row>
    <row r="58" spans="1:12" ht="38.25">
      <c r="A58" t="str">
        <f t="shared" si="1"/>
        <v>Затирка для межплиточных швов "Премиум" цвет "Зелёный "  De Luxe НОВИНКА!25</v>
      </c>
      <c r="B58" s="107" t="s">
        <v>906</v>
      </c>
      <c r="C58" s="133">
        <v>25</v>
      </c>
      <c r="D58" s="608"/>
      <c r="E58" s="573"/>
      <c r="F58" s="575"/>
      <c r="G58" s="133" t="s">
        <v>218</v>
      </c>
      <c r="H58" s="67">
        <v>3200</v>
      </c>
      <c r="I58" s="67">
        <v>3104</v>
      </c>
      <c r="J58" s="67">
        <v>2944</v>
      </c>
      <c r="K58" s="67">
        <v>2944</v>
      </c>
      <c r="L58" s="67">
        <v>2752</v>
      </c>
    </row>
    <row r="59" spans="1:12" ht="38.25">
      <c r="A59" t="str">
        <f>CONCATENATE(B59,C59)</f>
        <v>Затирка для межплиточных швов "Премиум" цвет "Синий "  De Luxe НОВИНКА!2</v>
      </c>
      <c r="B59" s="107" t="s">
        <v>907</v>
      </c>
      <c r="C59" s="133">
        <v>2</v>
      </c>
      <c r="D59" s="607" t="s">
        <v>888</v>
      </c>
      <c r="E59" s="573"/>
      <c r="F59" s="575"/>
      <c r="G59" s="133" t="s">
        <v>218</v>
      </c>
      <c r="H59" s="67">
        <v>295</v>
      </c>
      <c r="I59" s="67">
        <v>290</v>
      </c>
      <c r="J59" s="67">
        <v>270</v>
      </c>
      <c r="K59" s="67">
        <v>270</v>
      </c>
      <c r="L59" s="67">
        <v>255</v>
      </c>
    </row>
    <row r="60" spans="1:12" ht="38.25">
      <c r="A60" t="str">
        <f>CONCATENATE(B60,C60)</f>
        <v>Затирка для межплиточных швов "Премиум" цвет "Синий "  De Luxe НОВИНКА!25</v>
      </c>
      <c r="B60" s="107" t="s">
        <v>907</v>
      </c>
      <c r="C60" s="133">
        <v>25</v>
      </c>
      <c r="D60" s="608"/>
      <c r="E60" s="573"/>
      <c r="F60" s="575"/>
      <c r="G60" s="133" t="s">
        <v>218</v>
      </c>
      <c r="H60" s="67">
        <v>3200</v>
      </c>
      <c r="I60" s="67">
        <v>3104</v>
      </c>
      <c r="J60" s="67">
        <v>2944</v>
      </c>
      <c r="K60" s="67">
        <v>2944</v>
      </c>
      <c r="L60" s="67">
        <v>2752</v>
      </c>
    </row>
    <row r="61" spans="1:12">
      <c r="B61" s="451" t="s">
        <v>909</v>
      </c>
      <c r="C61" s="452"/>
      <c r="D61" s="452"/>
      <c r="E61" s="452"/>
      <c r="F61" s="452"/>
      <c r="G61" s="452"/>
      <c r="H61" s="452"/>
      <c r="I61" s="452"/>
      <c r="J61" s="452"/>
      <c r="K61" s="452"/>
      <c r="L61" s="452"/>
    </row>
    <row r="62" spans="1:12" ht="89.25">
      <c r="A62" s="107" t="s">
        <v>910</v>
      </c>
      <c r="B62" s="107" t="s">
        <v>910</v>
      </c>
      <c r="C62" s="133">
        <v>25</v>
      </c>
      <c r="D62" s="133">
        <v>56</v>
      </c>
      <c r="E62" s="509" t="s">
        <v>915</v>
      </c>
      <c r="F62" s="510"/>
      <c r="G62" s="133" t="s">
        <v>218</v>
      </c>
      <c r="H62" s="67">
        <v>170</v>
      </c>
      <c r="I62" s="67">
        <v>165</v>
      </c>
      <c r="J62" s="67">
        <v>156</v>
      </c>
      <c r="K62" s="67">
        <v>156</v>
      </c>
      <c r="L62" s="67">
        <v>146</v>
      </c>
    </row>
    <row r="63" spans="1:12" ht="89.25">
      <c r="A63" s="107" t="s">
        <v>911</v>
      </c>
      <c r="B63" s="107" t="s">
        <v>911</v>
      </c>
      <c r="C63" s="133">
        <v>25</v>
      </c>
      <c r="D63" s="133">
        <v>49</v>
      </c>
      <c r="E63" s="509" t="s">
        <v>916</v>
      </c>
      <c r="F63" s="510"/>
      <c r="G63" s="133" t="s">
        <v>218</v>
      </c>
      <c r="H63" s="67">
        <v>223</v>
      </c>
      <c r="I63" s="67">
        <v>216</v>
      </c>
      <c r="J63" s="67">
        <v>205</v>
      </c>
      <c r="K63" s="67">
        <v>205</v>
      </c>
      <c r="L63" s="67">
        <v>192</v>
      </c>
    </row>
    <row r="64" spans="1:12" ht="89.25">
      <c r="A64" s="107" t="s">
        <v>912</v>
      </c>
      <c r="B64" s="107" t="s">
        <v>912</v>
      </c>
      <c r="C64" s="133">
        <v>25</v>
      </c>
      <c r="D64" s="133">
        <v>60</v>
      </c>
      <c r="E64" s="509" t="s">
        <v>917</v>
      </c>
      <c r="F64" s="510"/>
      <c r="G64" s="133" t="s">
        <v>218</v>
      </c>
      <c r="H64" s="67">
        <v>244</v>
      </c>
      <c r="I64" s="67">
        <v>237</v>
      </c>
      <c r="J64" s="67">
        <v>224</v>
      </c>
      <c r="K64" s="67">
        <v>224</v>
      </c>
      <c r="L64" s="67">
        <v>210</v>
      </c>
    </row>
    <row r="65" spans="1:12" ht="89.25">
      <c r="A65" s="107" t="s">
        <v>913</v>
      </c>
      <c r="B65" s="107" t="s">
        <v>913</v>
      </c>
      <c r="C65" s="133">
        <v>25</v>
      </c>
      <c r="D65" s="133">
        <v>56</v>
      </c>
      <c r="E65" s="509" t="s">
        <v>918</v>
      </c>
      <c r="F65" s="510"/>
      <c r="G65" s="133" t="s">
        <v>218</v>
      </c>
      <c r="H65" s="67">
        <v>371</v>
      </c>
      <c r="I65" s="67">
        <v>360</v>
      </c>
      <c r="J65" s="67">
        <v>341</v>
      </c>
      <c r="K65" s="67">
        <v>341</v>
      </c>
      <c r="L65" s="67">
        <v>319</v>
      </c>
    </row>
    <row r="66" spans="1:12" ht="114.75">
      <c r="A66" s="107" t="s">
        <v>914</v>
      </c>
      <c r="B66" s="107" t="s">
        <v>914</v>
      </c>
      <c r="C66" s="133">
        <v>20</v>
      </c>
      <c r="D66" s="133">
        <v>60</v>
      </c>
      <c r="E66" s="509" t="s">
        <v>919</v>
      </c>
      <c r="F66" s="510"/>
      <c r="G66" s="133" t="s">
        <v>218</v>
      </c>
      <c r="H66" s="67">
        <v>238</v>
      </c>
      <c r="I66" s="67">
        <v>231</v>
      </c>
      <c r="J66" s="67">
        <v>219</v>
      </c>
      <c r="K66" s="67">
        <v>219</v>
      </c>
      <c r="L66" s="67">
        <v>205</v>
      </c>
    </row>
    <row r="67" spans="1:12">
      <c r="B67" s="451" t="s">
        <v>920</v>
      </c>
      <c r="C67" s="452"/>
      <c r="D67" s="452"/>
      <c r="E67" s="452"/>
      <c r="F67" s="452"/>
      <c r="G67" s="452"/>
      <c r="H67" s="452"/>
      <c r="I67" s="452"/>
      <c r="J67" s="452"/>
      <c r="K67" s="452"/>
      <c r="L67" s="452"/>
    </row>
    <row r="68" spans="1:12" ht="114.75">
      <c r="A68" s="107" t="s">
        <v>921</v>
      </c>
      <c r="B68" s="107" t="s">
        <v>921</v>
      </c>
      <c r="C68" s="133">
        <v>30</v>
      </c>
      <c r="D68" s="133">
        <v>40</v>
      </c>
      <c r="E68" s="509" t="s">
        <v>929</v>
      </c>
      <c r="F68" s="510"/>
      <c r="G68" s="133" t="s">
        <v>218</v>
      </c>
      <c r="H68" s="67">
        <v>264</v>
      </c>
      <c r="I68" s="67">
        <v>256</v>
      </c>
      <c r="J68" s="67">
        <v>243</v>
      </c>
      <c r="K68" s="67">
        <v>243</v>
      </c>
      <c r="L68" s="67">
        <v>227</v>
      </c>
    </row>
    <row r="69" spans="1:12" ht="114.75">
      <c r="A69" s="107" t="s">
        <v>922</v>
      </c>
      <c r="B69" s="107" t="s">
        <v>922</v>
      </c>
      <c r="C69" s="133">
        <v>30</v>
      </c>
      <c r="D69" s="133">
        <v>40</v>
      </c>
      <c r="E69" s="509" t="s">
        <v>930</v>
      </c>
      <c r="F69" s="510"/>
      <c r="G69" s="133" t="s">
        <v>218</v>
      </c>
      <c r="H69" s="67">
        <v>264</v>
      </c>
      <c r="I69" s="67">
        <v>256</v>
      </c>
      <c r="J69" s="67">
        <v>243</v>
      </c>
      <c r="K69" s="67">
        <v>243</v>
      </c>
      <c r="L69" s="67">
        <v>227</v>
      </c>
    </row>
    <row r="70" spans="1:12" ht="127.5">
      <c r="A70" s="107" t="s">
        <v>923</v>
      </c>
      <c r="B70" s="107" t="s">
        <v>924</v>
      </c>
      <c r="C70" s="133">
        <v>30</v>
      </c>
      <c r="D70" s="133">
        <v>40</v>
      </c>
      <c r="E70" s="509" t="s">
        <v>931</v>
      </c>
      <c r="F70" s="510"/>
      <c r="G70" s="133" t="s">
        <v>218</v>
      </c>
      <c r="H70" s="67">
        <v>249</v>
      </c>
      <c r="I70" s="67">
        <v>242</v>
      </c>
      <c r="J70" s="67">
        <v>229</v>
      </c>
      <c r="K70" s="67">
        <v>229</v>
      </c>
      <c r="L70" s="67">
        <v>214</v>
      </c>
    </row>
    <row r="71" spans="1:12" ht="127.5">
      <c r="A71" s="107" t="s">
        <v>925</v>
      </c>
      <c r="B71" s="107" t="s">
        <v>925</v>
      </c>
      <c r="C71" s="133">
        <v>30</v>
      </c>
      <c r="D71" s="133">
        <v>40</v>
      </c>
      <c r="E71" s="509" t="s">
        <v>932</v>
      </c>
      <c r="F71" s="510"/>
      <c r="G71" s="133" t="s">
        <v>218</v>
      </c>
      <c r="H71" s="67">
        <v>249</v>
      </c>
      <c r="I71" s="67">
        <v>242</v>
      </c>
      <c r="J71" s="67">
        <v>229</v>
      </c>
      <c r="K71" s="67">
        <v>229</v>
      </c>
      <c r="L71" s="67">
        <v>214</v>
      </c>
    </row>
    <row r="72" spans="1:12" ht="140.25">
      <c r="A72" s="107" t="s">
        <v>926</v>
      </c>
      <c r="B72" s="107" t="s">
        <v>926</v>
      </c>
      <c r="C72" s="133">
        <v>40</v>
      </c>
      <c r="D72" s="133">
        <v>49</v>
      </c>
      <c r="E72" s="509" t="s">
        <v>933</v>
      </c>
      <c r="F72" s="510"/>
      <c r="G72" s="133" t="s">
        <v>218</v>
      </c>
      <c r="H72" s="67">
        <v>227</v>
      </c>
      <c r="I72" s="67">
        <v>220</v>
      </c>
      <c r="J72" s="67">
        <v>209</v>
      </c>
      <c r="K72" s="67">
        <v>209</v>
      </c>
      <c r="L72" s="67">
        <v>195</v>
      </c>
    </row>
    <row r="73" spans="1:12" ht="140.25">
      <c r="A73" s="107" t="s">
        <v>927</v>
      </c>
      <c r="B73" s="107" t="s">
        <v>927</v>
      </c>
      <c r="C73" s="133">
        <v>40</v>
      </c>
      <c r="D73" s="133">
        <v>49</v>
      </c>
      <c r="E73" s="509" t="s">
        <v>934</v>
      </c>
      <c r="F73" s="510"/>
      <c r="G73" s="133" t="s">
        <v>218</v>
      </c>
      <c r="H73" s="67">
        <v>241</v>
      </c>
      <c r="I73" s="67">
        <v>234</v>
      </c>
      <c r="J73" s="67">
        <v>222</v>
      </c>
      <c r="K73" s="67">
        <v>222</v>
      </c>
      <c r="L73" s="67">
        <v>207</v>
      </c>
    </row>
    <row r="74" spans="1:12" ht="140.25">
      <c r="A74" s="107" t="s">
        <v>928</v>
      </c>
      <c r="B74" s="107" t="s">
        <v>928</v>
      </c>
      <c r="C74" s="133">
        <v>12</v>
      </c>
      <c r="D74" s="133">
        <v>49</v>
      </c>
      <c r="E74" s="509" t="s">
        <v>935</v>
      </c>
      <c r="F74" s="510"/>
      <c r="G74" s="133" t="s">
        <v>218</v>
      </c>
      <c r="H74" s="67">
        <v>359</v>
      </c>
      <c r="I74" s="67">
        <v>348</v>
      </c>
      <c r="J74" s="67">
        <v>330</v>
      </c>
      <c r="K74" s="67">
        <v>330</v>
      </c>
      <c r="L74" s="67">
        <v>309</v>
      </c>
    </row>
    <row r="75" spans="1:12">
      <c r="B75" s="451" t="s">
        <v>936</v>
      </c>
      <c r="C75" s="452"/>
      <c r="D75" s="452"/>
      <c r="E75" s="452"/>
      <c r="F75" s="452"/>
      <c r="G75" s="452"/>
      <c r="H75" s="452"/>
      <c r="I75" s="452"/>
      <c r="J75" s="452"/>
      <c r="K75" s="452"/>
      <c r="L75" s="452"/>
    </row>
    <row r="76" spans="1:12" ht="84" customHeight="1">
      <c r="A76" s="107" t="s">
        <v>937</v>
      </c>
      <c r="B76" s="107" t="s">
        <v>938</v>
      </c>
      <c r="C76" s="133">
        <v>25</v>
      </c>
      <c r="D76" s="133">
        <v>56</v>
      </c>
      <c r="E76" s="509" t="s">
        <v>941</v>
      </c>
      <c r="F76" s="510"/>
      <c r="G76" s="133" t="s">
        <v>218</v>
      </c>
      <c r="H76" s="67">
        <v>333</v>
      </c>
      <c r="I76" s="67">
        <v>323</v>
      </c>
      <c r="J76" s="67">
        <v>306</v>
      </c>
      <c r="K76" s="67">
        <v>306</v>
      </c>
      <c r="L76" s="67">
        <v>286</v>
      </c>
    </row>
    <row r="77" spans="1:12" ht="80.25" customHeight="1">
      <c r="A77" s="107" t="s">
        <v>939</v>
      </c>
      <c r="B77" s="107" t="s">
        <v>939</v>
      </c>
      <c r="C77" s="133">
        <v>25</v>
      </c>
      <c r="D77" s="133">
        <v>56</v>
      </c>
      <c r="E77" s="509" t="s">
        <v>942</v>
      </c>
      <c r="F77" s="510"/>
      <c r="G77" s="133" t="s">
        <v>218</v>
      </c>
      <c r="H77" s="67">
        <v>333</v>
      </c>
      <c r="I77" s="67">
        <v>323</v>
      </c>
      <c r="J77" s="67">
        <v>306</v>
      </c>
      <c r="K77" s="67">
        <v>306</v>
      </c>
      <c r="L77" s="67">
        <v>286</v>
      </c>
    </row>
    <row r="78" spans="1:12" ht="87" customHeight="1">
      <c r="A78" s="107" t="s">
        <v>940</v>
      </c>
      <c r="B78" s="107" t="s">
        <v>940</v>
      </c>
      <c r="C78" s="133">
        <v>25</v>
      </c>
      <c r="D78" s="133">
        <v>56</v>
      </c>
      <c r="E78" s="509" t="s">
        <v>943</v>
      </c>
      <c r="F78" s="510"/>
      <c r="G78" s="133" t="s">
        <v>218</v>
      </c>
      <c r="H78" s="67">
        <v>360</v>
      </c>
      <c r="I78" s="67">
        <v>349</v>
      </c>
      <c r="J78" s="67">
        <v>331</v>
      </c>
      <c r="K78" s="67">
        <v>331</v>
      </c>
      <c r="L78" s="67">
        <v>310</v>
      </c>
    </row>
    <row r="79" spans="1:12">
      <c r="B79" s="451" t="s">
        <v>944</v>
      </c>
      <c r="C79" s="452"/>
      <c r="D79" s="452"/>
      <c r="E79" s="452"/>
      <c r="F79" s="452"/>
      <c r="G79" s="452"/>
      <c r="H79" s="452"/>
      <c r="I79" s="452"/>
      <c r="J79" s="452"/>
      <c r="K79" s="452"/>
      <c r="L79" s="452"/>
    </row>
    <row r="80" spans="1:12" ht="81.75" customHeight="1">
      <c r="A80" s="107" t="s">
        <v>945</v>
      </c>
      <c r="B80" s="107" t="s">
        <v>945</v>
      </c>
      <c r="C80" s="133">
        <v>25</v>
      </c>
      <c r="D80" s="133">
        <v>24</v>
      </c>
      <c r="E80" s="509" t="s">
        <v>949</v>
      </c>
      <c r="F80" s="510"/>
      <c r="G80" s="133" t="s">
        <v>218</v>
      </c>
      <c r="H80" s="67">
        <v>1150</v>
      </c>
      <c r="I80" s="67">
        <v>1116</v>
      </c>
      <c r="J80" s="67">
        <v>1058</v>
      </c>
      <c r="K80" s="67">
        <v>1058</v>
      </c>
      <c r="L80" s="67">
        <v>989</v>
      </c>
    </row>
    <row r="81" spans="1:12" ht="84.75" customHeight="1">
      <c r="A81" s="107" t="s">
        <v>946</v>
      </c>
      <c r="B81" s="107" t="s">
        <v>946</v>
      </c>
      <c r="C81" s="133">
        <v>25</v>
      </c>
      <c r="D81" s="133">
        <v>24</v>
      </c>
      <c r="E81" s="509" t="s">
        <v>950</v>
      </c>
      <c r="F81" s="510"/>
      <c r="G81" s="133" t="s">
        <v>218</v>
      </c>
      <c r="H81" s="67">
        <v>1100</v>
      </c>
      <c r="I81" s="67">
        <v>1067</v>
      </c>
      <c r="J81" s="67">
        <v>1012</v>
      </c>
      <c r="K81" s="67">
        <v>1012</v>
      </c>
      <c r="L81" s="67">
        <v>946</v>
      </c>
    </row>
    <row r="82" spans="1:12" ht="102.75" customHeight="1">
      <c r="A82" s="107" t="s">
        <v>947</v>
      </c>
      <c r="B82" s="107" t="s">
        <v>947</v>
      </c>
      <c r="C82" s="133">
        <v>25</v>
      </c>
      <c r="D82" s="133">
        <v>24</v>
      </c>
      <c r="E82" s="509" t="s">
        <v>951</v>
      </c>
      <c r="F82" s="510"/>
      <c r="G82" s="133" t="s">
        <v>218</v>
      </c>
      <c r="H82" s="67">
        <v>1600</v>
      </c>
      <c r="I82" s="67">
        <v>1552</v>
      </c>
      <c r="J82" s="67">
        <v>1472</v>
      </c>
      <c r="K82" s="67">
        <v>1472</v>
      </c>
      <c r="L82" s="67">
        <v>1376</v>
      </c>
    </row>
    <row r="83" spans="1:12" ht="102.75" customHeight="1">
      <c r="A83" s="107" t="s">
        <v>948</v>
      </c>
      <c r="B83" s="107" t="s">
        <v>948</v>
      </c>
      <c r="C83" s="133">
        <v>25</v>
      </c>
      <c r="D83" s="133">
        <v>24</v>
      </c>
      <c r="E83" s="509" t="s">
        <v>952</v>
      </c>
      <c r="F83" s="510"/>
      <c r="G83" s="133" t="s">
        <v>218</v>
      </c>
      <c r="H83" s="67">
        <v>1550</v>
      </c>
      <c r="I83" s="67">
        <v>1504</v>
      </c>
      <c r="J83" s="67">
        <v>1426</v>
      </c>
      <c r="K83" s="67">
        <v>1426</v>
      </c>
      <c r="L83" s="67">
        <v>1333</v>
      </c>
    </row>
    <row r="84" spans="1:12">
      <c r="B84" s="451" t="s">
        <v>953</v>
      </c>
      <c r="C84" s="452"/>
      <c r="D84" s="452"/>
      <c r="E84" s="452"/>
      <c r="F84" s="452"/>
      <c r="G84" s="452"/>
      <c r="H84" s="452"/>
      <c r="I84" s="452"/>
      <c r="J84" s="452"/>
      <c r="K84" s="452"/>
      <c r="L84" s="452"/>
    </row>
    <row r="85" spans="1:12" ht="114.75">
      <c r="A85" s="107" t="s">
        <v>954</v>
      </c>
      <c r="B85" s="107" t="s">
        <v>954</v>
      </c>
      <c r="C85" s="133">
        <v>25</v>
      </c>
      <c r="D85" s="133">
        <v>60</v>
      </c>
      <c r="E85" s="509" t="s">
        <v>959</v>
      </c>
      <c r="F85" s="510"/>
      <c r="G85" s="133" t="s">
        <v>218</v>
      </c>
      <c r="H85" s="67">
        <v>167</v>
      </c>
      <c r="I85" s="67">
        <v>162</v>
      </c>
      <c r="J85" s="67">
        <v>154</v>
      </c>
      <c r="K85" s="67">
        <v>154</v>
      </c>
      <c r="L85" s="67">
        <v>144</v>
      </c>
    </row>
    <row r="86" spans="1:12" ht="140.25">
      <c r="A86" s="107" t="s">
        <v>955</v>
      </c>
      <c r="B86" s="107" t="s">
        <v>956</v>
      </c>
      <c r="C86" s="133">
        <v>12</v>
      </c>
      <c r="D86" s="133">
        <v>56</v>
      </c>
      <c r="E86" s="509" t="s">
        <v>960</v>
      </c>
      <c r="F86" s="510"/>
      <c r="G86" s="133" t="s">
        <v>218</v>
      </c>
      <c r="H86" s="67">
        <v>343</v>
      </c>
      <c r="I86" s="67">
        <v>333</v>
      </c>
      <c r="J86" s="67">
        <v>316</v>
      </c>
      <c r="K86" s="67">
        <v>316</v>
      </c>
      <c r="L86" s="67">
        <v>295</v>
      </c>
    </row>
    <row r="87" spans="1:12" ht="127.5">
      <c r="A87" s="107" t="s">
        <v>957</v>
      </c>
      <c r="B87" s="107" t="s">
        <v>957</v>
      </c>
      <c r="C87" s="133">
        <v>25</v>
      </c>
      <c r="D87" s="133">
        <v>56</v>
      </c>
      <c r="E87" s="509" t="s">
        <v>961</v>
      </c>
      <c r="F87" s="510"/>
      <c r="G87" s="133" t="s">
        <v>218</v>
      </c>
      <c r="H87" s="67">
        <v>300</v>
      </c>
      <c r="I87" s="67">
        <v>291</v>
      </c>
      <c r="J87" s="67">
        <v>276</v>
      </c>
      <c r="K87" s="67">
        <v>276</v>
      </c>
      <c r="L87" s="67">
        <v>258</v>
      </c>
    </row>
    <row r="88" spans="1:12" ht="114.75">
      <c r="A88" s="107" t="s">
        <v>958</v>
      </c>
      <c r="B88" s="107" t="s">
        <v>958</v>
      </c>
      <c r="C88" s="133">
        <v>25</v>
      </c>
      <c r="D88" s="133">
        <v>60</v>
      </c>
      <c r="E88" s="509" t="s">
        <v>962</v>
      </c>
      <c r="F88" s="510"/>
      <c r="G88" s="133" t="s">
        <v>218</v>
      </c>
      <c r="H88" s="67">
        <v>382</v>
      </c>
      <c r="I88" s="67">
        <v>371</v>
      </c>
      <c r="J88" s="67">
        <v>351</v>
      </c>
      <c r="K88" s="67">
        <v>351</v>
      </c>
      <c r="L88" s="67">
        <v>329</v>
      </c>
    </row>
    <row r="89" spans="1:12">
      <c r="B89" s="451" t="s">
        <v>963</v>
      </c>
      <c r="C89" s="452"/>
      <c r="D89" s="452"/>
      <c r="E89" s="452"/>
      <c r="F89" s="452"/>
      <c r="G89" s="452"/>
      <c r="H89" s="452"/>
      <c r="I89" s="452"/>
      <c r="J89" s="452"/>
      <c r="K89" s="452"/>
      <c r="L89" s="452"/>
    </row>
    <row r="90" spans="1:12" ht="114.75">
      <c r="A90" s="107" t="s">
        <v>964</v>
      </c>
      <c r="B90" s="107" t="s">
        <v>964</v>
      </c>
      <c r="C90" s="133">
        <v>25</v>
      </c>
      <c r="D90" s="133">
        <v>49</v>
      </c>
      <c r="E90" s="509" t="s">
        <v>969</v>
      </c>
      <c r="F90" s="510"/>
      <c r="G90" s="133" t="s">
        <v>218</v>
      </c>
      <c r="H90" s="67">
        <v>322</v>
      </c>
      <c r="I90" s="67">
        <v>312</v>
      </c>
      <c r="J90" s="67">
        <v>296</v>
      </c>
      <c r="K90" s="67">
        <v>296</v>
      </c>
      <c r="L90" s="67">
        <v>277</v>
      </c>
    </row>
    <row r="91" spans="1:12" ht="114.75">
      <c r="A91" s="107" t="s">
        <v>965</v>
      </c>
      <c r="B91" s="107" t="s">
        <v>965</v>
      </c>
      <c r="C91" s="133">
        <v>25</v>
      </c>
      <c r="D91" s="133">
        <v>49</v>
      </c>
      <c r="E91" s="509" t="s">
        <v>970</v>
      </c>
      <c r="F91" s="510"/>
      <c r="G91" s="133" t="s">
        <v>218</v>
      </c>
      <c r="H91" s="67">
        <v>347</v>
      </c>
      <c r="I91" s="67">
        <v>337</v>
      </c>
      <c r="J91" s="67">
        <v>319</v>
      </c>
      <c r="K91" s="67">
        <v>319</v>
      </c>
      <c r="L91" s="67">
        <v>298</v>
      </c>
    </row>
    <row r="92" spans="1:12" ht="114.75">
      <c r="A92" s="107" t="s">
        <v>966</v>
      </c>
      <c r="B92" s="107" t="s">
        <v>966</v>
      </c>
      <c r="C92" s="133">
        <v>20</v>
      </c>
      <c r="D92" s="133">
        <v>56</v>
      </c>
      <c r="E92" s="509" t="s">
        <v>971</v>
      </c>
      <c r="F92" s="510"/>
      <c r="G92" s="133" t="s">
        <v>218</v>
      </c>
      <c r="H92" s="67">
        <v>348</v>
      </c>
      <c r="I92" s="67">
        <v>338</v>
      </c>
      <c r="J92" s="67">
        <v>320</v>
      </c>
      <c r="K92" s="67">
        <v>320</v>
      </c>
      <c r="L92" s="67">
        <v>299</v>
      </c>
    </row>
    <row r="93" spans="1:12" ht="140.25">
      <c r="A93" s="107" t="s">
        <v>967</v>
      </c>
      <c r="B93" s="107" t="s">
        <v>967</v>
      </c>
      <c r="C93" s="133">
        <v>25</v>
      </c>
      <c r="D93" s="133">
        <v>49</v>
      </c>
      <c r="E93" s="509" t="s">
        <v>972</v>
      </c>
      <c r="F93" s="510"/>
      <c r="G93" s="133" t="s">
        <v>218</v>
      </c>
      <c r="H93" s="67">
        <v>396</v>
      </c>
      <c r="I93" s="67">
        <v>384</v>
      </c>
      <c r="J93" s="67">
        <v>364</v>
      </c>
      <c r="K93" s="67">
        <v>364</v>
      </c>
      <c r="L93" s="67">
        <v>341</v>
      </c>
    </row>
    <row r="94" spans="1:12" ht="140.25">
      <c r="A94" s="107" t="s">
        <v>968</v>
      </c>
      <c r="B94" s="107" t="s">
        <v>968</v>
      </c>
      <c r="C94" s="133">
        <v>25</v>
      </c>
      <c r="D94" s="133">
        <v>49</v>
      </c>
      <c r="E94" s="509" t="s">
        <v>973</v>
      </c>
      <c r="F94" s="510"/>
      <c r="G94" s="133" t="s">
        <v>218</v>
      </c>
      <c r="H94" s="67">
        <v>296</v>
      </c>
      <c r="I94" s="67">
        <v>287</v>
      </c>
      <c r="J94" s="67">
        <v>272</v>
      </c>
      <c r="K94" s="67">
        <v>272</v>
      </c>
      <c r="L94" s="67">
        <v>255</v>
      </c>
    </row>
    <row r="95" spans="1:12" ht="94.5" customHeight="1">
      <c r="A95" s="107" t="s">
        <v>2464</v>
      </c>
      <c r="B95" s="107" t="s">
        <v>2464</v>
      </c>
      <c r="C95" s="296">
        <v>25</v>
      </c>
      <c r="D95" s="296">
        <v>24</v>
      </c>
      <c r="E95" s="509" t="s">
        <v>2465</v>
      </c>
      <c r="F95" s="510"/>
      <c r="G95" s="296" t="s">
        <v>218</v>
      </c>
      <c r="H95" s="67">
        <v>950</v>
      </c>
      <c r="I95" s="67">
        <v>922</v>
      </c>
      <c r="J95" s="67">
        <v>874</v>
      </c>
      <c r="K95" s="67">
        <v>874</v>
      </c>
      <c r="L95" s="67">
        <v>817</v>
      </c>
    </row>
    <row r="96" spans="1:12">
      <c r="B96" s="451" t="s">
        <v>974</v>
      </c>
      <c r="C96" s="452"/>
      <c r="D96" s="452"/>
      <c r="E96" s="452"/>
      <c r="F96" s="452"/>
      <c r="G96" s="452"/>
      <c r="H96" s="452"/>
      <c r="I96" s="452"/>
      <c r="J96" s="452"/>
      <c r="K96" s="452"/>
      <c r="L96" s="452"/>
    </row>
    <row r="97" spans="1:12" ht="114.75">
      <c r="A97" s="107" t="s">
        <v>975</v>
      </c>
      <c r="B97" s="107" t="s">
        <v>975</v>
      </c>
      <c r="C97" s="133">
        <v>20</v>
      </c>
      <c r="D97" s="133">
        <v>60</v>
      </c>
      <c r="E97" s="509" t="s">
        <v>976</v>
      </c>
      <c r="F97" s="510"/>
      <c r="G97" s="133" t="s">
        <v>218</v>
      </c>
      <c r="H97" s="67">
        <v>520</v>
      </c>
      <c r="I97" s="67">
        <v>504</v>
      </c>
      <c r="J97" s="67">
        <v>478</v>
      </c>
      <c r="K97" s="67">
        <v>478</v>
      </c>
      <c r="L97" s="67">
        <v>447</v>
      </c>
    </row>
    <row r="98" spans="1:12">
      <c r="B98" s="451" t="s">
        <v>977</v>
      </c>
      <c r="C98" s="452"/>
      <c r="D98" s="452"/>
      <c r="E98" s="452"/>
      <c r="F98" s="452"/>
      <c r="G98" s="452"/>
      <c r="H98" s="452"/>
      <c r="I98" s="452"/>
      <c r="J98" s="452"/>
      <c r="K98" s="452"/>
      <c r="L98" s="452"/>
    </row>
    <row r="99" spans="1:12" ht="62.25" customHeight="1">
      <c r="A99" s="107" t="s">
        <v>978</v>
      </c>
      <c r="B99" s="107" t="s">
        <v>978</v>
      </c>
      <c r="C99" s="133">
        <v>10</v>
      </c>
      <c r="D99" s="133">
        <v>48</v>
      </c>
      <c r="E99" s="509" t="s">
        <v>981</v>
      </c>
      <c r="F99" s="510"/>
      <c r="G99" s="133" t="s">
        <v>218</v>
      </c>
      <c r="H99" s="67">
        <v>559</v>
      </c>
      <c r="I99" s="67">
        <v>542</v>
      </c>
      <c r="J99" s="67">
        <v>514</v>
      </c>
      <c r="K99" s="67">
        <v>514</v>
      </c>
      <c r="L99" s="67">
        <v>481</v>
      </c>
    </row>
    <row r="100" spans="1:12" ht="62.25" customHeight="1">
      <c r="A100" s="107" t="s">
        <v>978</v>
      </c>
      <c r="B100" s="107" t="s">
        <v>978</v>
      </c>
      <c r="C100" s="133">
        <v>20</v>
      </c>
      <c r="D100" s="133">
        <v>24</v>
      </c>
      <c r="E100" s="509" t="s">
        <v>981</v>
      </c>
      <c r="F100" s="510"/>
      <c r="G100" s="133" t="s">
        <v>218</v>
      </c>
      <c r="H100" s="67">
        <v>559</v>
      </c>
      <c r="I100" s="67">
        <v>542</v>
      </c>
      <c r="J100" s="67">
        <v>514</v>
      </c>
      <c r="K100" s="67">
        <v>514</v>
      </c>
      <c r="L100" s="67">
        <v>481</v>
      </c>
    </row>
    <row r="101" spans="1:12" ht="84.75" customHeight="1">
      <c r="A101" s="107" t="s">
        <v>979</v>
      </c>
      <c r="B101" s="107" t="s">
        <v>979</v>
      </c>
      <c r="C101" s="133">
        <v>10</v>
      </c>
      <c r="D101" s="133">
        <v>75</v>
      </c>
      <c r="E101" s="509" t="s">
        <v>982</v>
      </c>
      <c r="F101" s="510"/>
      <c r="G101" s="133" t="s">
        <v>218</v>
      </c>
      <c r="H101" s="67">
        <v>346</v>
      </c>
      <c r="I101" s="67">
        <v>336</v>
      </c>
      <c r="J101" s="67">
        <v>318</v>
      </c>
      <c r="K101" s="67">
        <v>318</v>
      </c>
      <c r="L101" s="67">
        <v>298</v>
      </c>
    </row>
    <row r="102" spans="1:12" ht="68.25" customHeight="1">
      <c r="A102" s="107" t="s">
        <v>980</v>
      </c>
      <c r="B102" s="107" t="s">
        <v>980</v>
      </c>
      <c r="C102" s="133">
        <v>10</v>
      </c>
      <c r="D102" s="133">
        <v>75</v>
      </c>
      <c r="E102" s="509" t="s">
        <v>983</v>
      </c>
      <c r="F102" s="510"/>
      <c r="G102" s="133" t="s">
        <v>218</v>
      </c>
      <c r="H102" s="67">
        <v>287</v>
      </c>
      <c r="I102" s="67">
        <v>278</v>
      </c>
      <c r="J102" s="67">
        <v>264</v>
      </c>
      <c r="K102" s="67">
        <v>264</v>
      </c>
      <c r="L102" s="67">
        <v>247</v>
      </c>
    </row>
    <row r="103" spans="1:12">
      <c r="B103" s="451" t="s">
        <v>984</v>
      </c>
      <c r="C103" s="452"/>
      <c r="D103" s="452"/>
      <c r="E103" s="452"/>
      <c r="F103" s="452"/>
      <c r="G103" s="452"/>
      <c r="H103" s="452"/>
      <c r="I103" s="452"/>
      <c r="J103" s="452"/>
      <c r="K103" s="452"/>
      <c r="L103" s="452"/>
    </row>
    <row r="104" spans="1:12" ht="89.25" customHeight="1">
      <c r="A104" t="str">
        <f>CONCATENATE(B104,C104,D104)</f>
        <v>М-150 Универсальная De Luxe 4049</v>
      </c>
      <c r="B104" s="107" t="s">
        <v>985</v>
      </c>
      <c r="C104" s="133">
        <v>40</v>
      </c>
      <c r="D104" s="133">
        <v>49</v>
      </c>
      <c r="E104" s="509" t="s">
        <v>994</v>
      </c>
      <c r="F104" s="510"/>
      <c r="G104" s="133" t="s">
        <v>218</v>
      </c>
      <c r="H104" s="67">
        <v>140</v>
      </c>
      <c r="I104" s="67">
        <v>135</v>
      </c>
      <c r="J104" s="67">
        <v>120</v>
      </c>
      <c r="K104" s="67">
        <v>120</v>
      </c>
      <c r="L104" s="67">
        <v>110</v>
      </c>
    </row>
    <row r="105" spans="1:12" ht="89.25" customHeight="1">
      <c r="A105" t="str">
        <f>CONCATENATE(B105,C105,D105)</f>
        <v>М-150 Универсальная De Luxe 5040</v>
      </c>
      <c r="B105" s="107" t="s">
        <v>985</v>
      </c>
      <c r="C105" s="133">
        <v>50</v>
      </c>
      <c r="D105" s="133">
        <v>40</v>
      </c>
      <c r="E105" s="509" t="s">
        <v>994</v>
      </c>
      <c r="F105" s="510"/>
      <c r="G105" s="133" t="s">
        <v>218</v>
      </c>
      <c r="H105" s="67">
        <v>155</v>
      </c>
      <c r="I105" s="67">
        <v>150</v>
      </c>
      <c r="J105" s="67">
        <v>135</v>
      </c>
      <c r="K105" s="67">
        <v>135</v>
      </c>
      <c r="L105" s="67">
        <v>125</v>
      </c>
    </row>
    <row r="106" spans="1:12" ht="89.25" customHeight="1">
      <c r="A106" t="str">
        <f t="shared" ref="A106:A115" si="2">CONCATENATE(B106,C106,D106)</f>
        <v>М-150 Универсальная De Luxe 5030</v>
      </c>
      <c r="B106" s="107" t="s">
        <v>985</v>
      </c>
      <c r="C106" s="133">
        <v>50</v>
      </c>
      <c r="D106" s="133">
        <v>30</v>
      </c>
      <c r="E106" s="509" t="s">
        <v>994</v>
      </c>
      <c r="F106" s="510"/>
      <c r="G106" s="133" t="s">
        <v>218</v>
      </c>
      <c r="H106" s="67">
        <v>156</v>
      </c>
      <c r="I106" s="67">
        <v>151</v>
      </c>
      <c r="J106" s="67">
        <v>136</v>
      </c>
      <c r="K106" s="67">
        <v>136</v>
      </c>
      <c r="L106" s="67">
        <v>126</v>
      </c>
    </row>
    <row r="107" spans="1:12" ht="89.25" customHeight="1">
      <c r="A107" t="str">
        <f t="shared" si="2"/>
        <v>М-150 Универсальная 
De Luxe Пластифицированная5040</v>
      </c>
      <c r="B107" s="107" t="s">
        <v>986</v>
      </c>
      <c r="C107" s="133">
        <v>50</v>
      </c>
      <c r="D107" s="133">
        <v>40</v>
      </c>
      <c r="E107" s="509" t="s">
        <v>995</v>
      </c>
      <c r="F107" s="510"/>
      <c r="G107" s="133" t="s">
        <v>218</v>
      </c>
      <c r="H107" s="67">
        <v>165</v>
      </c>
      <c r="I107" s="67">
        <v>160</v>
      </c>
      <c r="J107" s="67">
        <v>145</v>
      </c>
      <c r="K107" s="67">
        <v>145</v>
      </c>
      <c r="L107" s="67">
        <v>135</v>
      </c>
    </row>
    <row r="108" spans="1:12" ht="89.25" customHeight="1">
      <c r="A108" t="str">
        <f t="shared" si="2"/>
        <v>М-150 Универсальная 
De Luxe Пластифицированная5030</v>
      </c>
      <c r="B108" s="107" t="s">
        <v>986</v>
      </c>
      <c r="C108" s="133">
        <v>50</v>
      </c>
      <c r="D108" s="133">
        <v>30</v>
      </c>
      <c r="E108" s="509" t="s">
        <v>995</v>
      </c>
      <c r="F108" s="510"/>
      <c r="G108" s="133" t="s">
        <v>218</v>
      </c>
      <c r="H108" s="67">
        <v>166</v>
      </c>
      <c r="I108" s="67">
        <v>161</v>
      </c>
      <c r="J108" s="67">
        <v>146</v>
      </c>
      <c r="K108" s="67">
        <v>146</v>
      </c>
      <c r="L108" s="67">
        <v>136</v>
      </c>
    </row>
    <row r="109" spans="1:12" ht="70.5" customHeight="1">
      <c r="A109" t="str">
        <f t="shared" si="2"/>
        <v>М-200 Монтажно-Кладочная
De Luxe 5040</v>
      </c>
      <c r="B109" s="107" t="s">
        <v>987</v>
      </c>
      <c r="C109" s="133">
        <v>50</v>
      </c>
      <c r="D109" s="133">
        <v>40</v>
      </c>
      <c r="E109" s="509" t="s">
        <v>996</v>
      </c>
      <c r="F109" s="510"/>
      <c r="G109" s="133" t="s">
        <v>218</v>
      </c>
      <c r="H109" s="67">
        <v>160</v>
      </c>
      <c r="I109" s="67">
        <v>155</v>
      </c>
      <c r="J109" s="67">
        <v>140</v>
      </c>
      <c r="K109" s="67">
        <v>140</v>
      </c>
      <c r="L109" s="67">
        <v>130</v>
      </c>
    </row>
    <row r="110" spans="1:12" ht="64.5" customHeight="1">
      <c r="A110" t="str">
        <f t="shared" si="2"/>
        <v>М-200 Монтажно-Кладочная De Luxe5030</v>
      </c>
      <c r="B110" s="107" t="s">
        <v>988</v>
      </c>
      <c r="C110" s="133">
        <v>50</v>
      </c>
      <c r="D110" s="133">
        <v>30</v>
      </c>
      <c r="E110" s="509" t="s">
        <v>996</v>
      </c>
      <c r="F110" s="510"/>
      <c r="G110" s="133" t="s">
        <v>218</v>
      </c>
      <c r="H110" s="67">
        <v>161</v>
      </c>
      <c r="I110" s="67">
        <v>156</v>
      </c>
      <c r="J110" s="67">
        <v>141</v>
      </c>
      <c r="K110" s="67">
        <v>141</v>
      </c>
      <c r="L110" s="67">
        <v>131</v>
      </c>
    </row>
    <row r="111" spans="1:12" ht="81" customHeight="1">
      <c r="A111" t="str">
        <f t="shared" si="2"/>
        <v>М-200 Монтажно-Кладочная De Luxe
Пластифицированная5040</v>
      </c>
      <c r="B111" s="107" t="s">
        <v>989</v>
      </c>
      <c r="C111" s="133">
        <v>50</v>
      </c>
      <c r="D111" s="133">
        <v>40</v>
      </c>
      <c r="E111" s="509" t="s">
        <v>997</v>
      </c>
      <c r="F111" s="510"/>
      <c r="G111" s="133" t="s">
        <v>218</v>
      </c>
      <c r="H111" s="67">
        <v>170</v>
      </c>
      <c r="I111" s="67">
        <v>165</v>
      </c>
      <c r="J111" s="67">
        <v>150</v>
      </c>
      <c r="K111" s="67">
        <v>150</v>
      </c>
      <c r="L111" s="67">
        <v>140</v>
      </c>
    </row>
    <row r="112" spans="1:12" ht="79.5" customHeight="1">
      <c r="A112" t="str">
        <f t="shared" si="2"/>
        <v>М-200 Монтажно-Кладочная
De Luxe Пластифицированная5030</v>
      </c>
      <c r="B112" s="107" t="s">
        <v>990</v>
      </c>
      <c r="C112" s="133">
        <v>50</v>
      </c>
      <c r="D112" s="133">
        <v>30</v>
      </c>
      <c r="E112" s="509" t="s">
        <v>997</v>
      </c>
      <c r="F112" s="510"/>
      <c r="G112" s="133" t="s">
        <v>218</v>
      </c>
      <c r="H112" s="67">
        <v>171</v>
      </c>
      <c r="I112" s="67">
        <v>166</v>
      </c>
      <c r="J112" s="67">
        <v>151</v>
      </c>
      <c r="K112" s="67">
        <v>151</v>
      </c>
      <c r="L112" s="67">
        <v>141</v>
      </c>
    </row>
    <row r="113" spans="1:12" ht="69" customHeight="1">
      <c r="A113" t="str">
        <f t="shared" si="2"/>
        <v>М-300 Пескобетон Крупнозернистый De Luxe 4049</v>
      </c>
      <c r="B113" s="107" t="s">
        <v>991</v>
      </c>
      <c r="C113" s="133">
        <v>40</v>
      </c>
      <c r="D113" s="133">
        <v>49</v>
      </c>
      <c r="E113" s="509" t="s">
        <v>998</v>
      </c>
      <c r="F113" s="510"/>
      <c r="G113" s="133" t="s">
        <v>218</v>
      </c>
      <c r="H113" s="67">
        <v>152</v>
      </c>
      <c r="I113" s="67">
        <v>147</v>
      </c>
      <c r="J113" s="67">
        <v>132</v>
      </c>
      <c r="K113" s="67">
        <v>132</v>
      </c>
      <c r="L113" s="67">
        <v>122</v>
      </c>
    </row>
    <row r="114" spans="1:12" ht="69.75" customHeight="1">
      <c r="A114" t="str">
        <f t="shared" si="2"/>
        <v>М-300 Пескобетон Крупнозернистый
De Luxe 5040</v>
      </c>
      <c r="B114" s="107" t="s">
        <v>992</v>
      </c>
      <c r="C114" s="133">
        <v>50</v>
      </c>
      <c r="D114" s="133">
        <v>40</v>
      </c>
      <c r="E114" s="509" t="s">
        <v>998</v>
      </c>
      <c r="F114" s="510"/>
      <c r="G114" s="133" t="s">
        <v>218</v>
      </c>
      <c r="H114" s="67">
        <v>170</v>
      </c>
      <c r="I114" s="67">
        <v>165</v>
      </c>
      <c r="J114" s="67">
        <v>150</v>
      </c>
      <c r="K114" s="67">
        <v>150</v>
      </c>
      <c r="L114" s="67">
        <v>140</v>
      </c>
    </row>
    <row r="115" spans="1:12" ht="72" customHeight="1">
      <c r="A115" t="str">
        <f t="shared" si="2"/>
        <v>М-300 Пескобетон Крупнозернистый De Luxe5030</v>
      </c>
      <c r="B115" s="107" t="s">
        <v>993</v>
      </c>
      <c r="C115" s="133">
        <v>50</v>
      </c>
      <c r="D115" s="133">
        <v>30</v>
      </c>
      <c r="E115" s="509" t="s">
        <v>998</v>
      </c>
      <c r="F115" s="510"/>
      <c r="G115" s="133" t="s">
        <v>218</v>
      </c>
      <c r="H115" s="67">
        <v>171</v>
      </c>
      <c r="I115" s="67">
        <v>166</v>
      </c>
      <c r="J115" s="67">
        <v>151</v>
      </c>
      <c r="K115" s="67">
        <v>151</v>
      </c>
      <c r="L115" s="67">
        <v>141</v>
      </c>
    </row>
    <row r="116" spans="1:12">
      <c r="B116" s="451" t="s">
        <v>999</v>
      </c>
      <c r="C116" s="452"/>
      <c r="D116" s="452"/>
      <c r="E116" s="452"/>
      <c r="F116" s="452"/>
      <c r="G116" s="452"/>
      <c r="H116" s="452"/>
      <c r="I116" s="452"/>
      <c r="J116" s="452"/>
      <c r="K116" s="452"/>
      <c r="L116" s="452"/>
    </row>
    <row r="117" spans="1:12" ht="36" customHeight="1">
      <c r="A117" t="str">
        <f>CONCATENATE(B117,C117,D117)</f>
        <v>Цемент CEM II 32,5 (М400 Д20) серый De Luxe5040</v>
      </c>
      <c r="B117" s="107" t="s">
        <v>1000</v>
      </c>
      <c r="C117" s="133">
        <v>50</v>
      </c>
      <c r="D117" s="133">
        <v>40</v>
      </c>
      <c r="E117" s="509" t="s">
        <v>1007</v>
      </c>
      <c r="F117" s="510"/>
      <c r="G117" s="133" t="s">
        <v>218</v>
      </c>
      <c r="H117" s="67">
        <v>270</v>
      </c>
      <c r="I117" s="67">
        <v>265</v>
      </c>
      <c r="J117" s="67">
        <v>250</v>
      </c>
      <c r="K117" s="67">
        <v>250</v>
      </c>
      <c r="L117" s="67">
        <v>240</v>
      </c>
    </row>
    <row r="118" spans="1:12" ht="56.25" customHeight="1">
      <c r="A118" t="str">
        <f t="shared" ref="A118:A120" si="3">CONCATENATE(B118,C118,D118)</f>
        <v>Цемент CEM I 42,5 (М500 Д0) серый De Luxe5040</v>
      </c>
      <c r="B118" s="107" t="s">
        <v>1001</v>
      </c>
      <c r="C118" s="133">
        <v>50</v>
      </c>
      <c r="D118" s="133">
        <v>40</v>
      </c>
      <c r="E118" s="509" t="s">
        <v>1008</v>
      </c>
      <c r="F118" s="510"/>
      <c r="G118" s="133" t="s">
        <v>218</v>
      </c>
      <c r="H118" s="67">
        <v>315</v>
      </c>
      <c r="I118" s="67">
        <v>310</v>
      </c>
      <c r="J118" s="67">
        <v>295</v>
      </c>
      <c r="K118" s="67">
        <v>295</v>
      </c>
      <c r="L118" s="67">
        <v>285</v>
      </c>
    </row>
    <row r="119" spans="1:12" ht="45" customHeight="1">
      <c r="A119" t="str">
        <f t="shared" si="3"/>
        <v>Цемент CEM I 42,5 (М500 Д0) серый De Luxe5030</v>
      </c>
      <c r="B119" s="107" t="s">
        <v>1001</v>
      </c>
      <c r="C119" s="133">
        <v>50</v>
      </c>
      <c r="D119" s="133">
        <v>30</v>
      </c>
      <c r="E119" s="509" t="s">
        <v>1008</v>
      </c>
      <c r="F119" s="510"/>
      <c r="G119" s="133" t="s">
        <v>218</v>
      </c>
      <c r="H119" s="67">
        <v>316</v>
      </c>
      <c r="I119" s="67">
        <v>311</v>
      </c>
      <c r="J119" s="67">
        <v>296</v>
      </c>
      <c r="K119" s="67">
        <v>296</v>
      </c>
      <c r="L119" s="67">
        <v>286</v>
      </c>
    </row>
    <row r="120" spans="1:12" ht="40.5" customHeight="1">
      <c r="A120" t="str">
        <f t="shared" si="3"/>
        <v>Цемент CEM I 52,5 (М600 Д0) белый "CimSA" или "Adana" Турция5029\39</v>
      </c>
      <c r="B120" s="107" t="s">
        <v>1002</v>
      </c>
      <c r="C120" s="133">
        <v>50</v>
      </c>
      <c r="D120" s="133" t="s">
        <v>1003</v>
      </c>
      <c r="E120" s="509" t="s">
        <v>1009</v>
      </c>
      <c r="F120" s="510"/>
      <c r="G120" s="133" t="s">
        <v>218</v>
      </c>
      <c r="H120" s="67">
        <v>850</v>
      </c>
      <c r="I120" s="67">
        <v>845</v>
      </c>
      <c r="J120" s="67">
        <v>830</v>
      </c>
      <c r="K120" s="67">
        <v>830</v>
      </c>
      <c r="L120" s="67">
        <v>820</v>
      </c>
    </row>
    <row r="121" spans="1:12" ht="44.25" customHeight="1">
      <c r="A121" t="str">
        <f>CONCATENATE(B121,C121,D121)</f>
        <v>Цемент навал CEM I 42,5 (М500 Д0) серый De Luxe  15</v>
      </c>
      <c r="B121" s="107" t="s">
        <v>1004</v>
      </c>
      <c r="C121" s="133" t="s">
        <v>1005</v>
      </c>
      <c r="D121" s="133">
        <v>15</v>
      </c>
      <c r="E121" s="509" t="s">
        <v>1008</v>
      </c>
      <c r="F121" s="510"/>
      <c r="G121" s="133" t="s">
        <v>1006</v>
      </c>
      <c r="H121" s="67">
        <v>5100</v>
      </c>
      <c r="I121" s="67">
        <v>5050</v>
      </c>
      <c r="J121" s="67">
        <v>4950</v>
      </c>
      <c r="K121" s="67">
        <v>4950</v>
      </c>
      <c r="L121" s="67">
        <v>4900</v>
      </c>
    </row>
    <row r="122" spans="1:12">
      <c r="B122" s="451" t="s">
        <v>1010</v>
      </c>
      <c r="C122" s="452"/>
      <c r="D122" s="452"/>
      <c r="E122" s="452"/>
      <c r="F122" s="452"/>
      <c r="G122" s="452"/>
      <c r="H122" s="452"/>
      <c r="I122" s="452"/>
      <c r="J122" s="452"/>
      <c r="K122" s="452"/>
      <c r="L122" s="452"/>
    </row>
    <row r="123" spans="1:12" ht="74.25" customHeight="1">
      <c r="A123" s="107" t="s">
        <v>1011</v>
      </c>
      <c r="B123" s="107" t="s">
        <v>1011</v>
      </c>
      <c r="C123" s="133">
        <v>15</v>
      </c>
      <c r="D123" s="133">
        <v>56</v>
      </c>
      <c r="E123" s="509" t="s">
        <v>1015</v>
      </c>
      <c r="F123" s="510"/>
      <c r="G123" s="133" t="s">
        <v>218</v>
      </c>
      <c r="H123" s="67">
        <v>155</v>
      </c>
      <c r="I123" s="67">
        <v>150</v>
      </c>
      <c r="J123" s="67">
        <v>135</v>
      </c>
      <c r="K123" s="67">
        <v>135</v>
      </c>
      <c r="L123" s="67">
        <v>125</v>
      </c>
    </row>
    <row r="124" spans="1:12" ht="60" customHeight="1">
      <c r="A124" s="107" t="s">
        <v>1012</v>
      </c>
      <c r="B124" s="107" t="s">
        <v>1012</v>
      </c>
      <c r="C124" s="133">
        <v>40</v>
      </c>
      <c r="D124" s="133">
        <v>30</v>
      </c>
      <c r="E124" s="509" t="s">
        <v>1016</v>
      </c>
      <c r="F124" s="510"/>
      <c r="G124" s="133" t="s">
        <v>218</v>
      </c>
      <c r="H124" s="67">
        <v>585</v>
      </c>
      <c r="I124" s="67">
        <v>580</v>
      </c>
      <c r="J124" s="67">
        <v>565</v>
      </c>
      <c r="K124" s="67">
        <v>565</v>
      </c>
      <c r="L124" s="67">
        <v>555</v>
      </c>
    </row>
    <row r="125" spans="1:12" ht="66.75" customHeight="1">
      <c r="A125" s="107" t="s">
        <v>1013</v>
      </c>
      <c r="B125" s="107" t="s">
        <v>1013</v>
      </c>
      <c r="C125" s="133">
        <v>25</v>
      </c>
      <c r="D125" s="133">
        <v>40</v>
      </c>
      <c r="E125" s="509" t="s">
        <v>1017</v>
      </c>
      <c r="F125" s="510"/>
      <c r="G125" s="133" t="s">
        <v>218</v>
      </c>
      <c r="H125" s="67">
        <v>300</v>
      </c>
      <c r="I125" s="67">
        <v>295</v>
      </c>
      <c r="J125" s="67">
        <v>280</v>
      </c>
      <c r="K125" s="67">
        <v>280</v>
      </c>
      <c r="L125" s="67">
        <v>270</v>
      </c>
    </row>
    <row r="126" spans="1:12" ht="55.5" customHeight="1">
      <c r="A126" s="107" t="s">
        <v>1014</v>
      </c>
      <c r="B126" s="107" t="s">
        <v>1014</v>
      </c>
      <c r="C126" s="133">
        <v>35</v>
      </c>
      <c r="D126" s="133">
        <v>40</v>
      </c>
      <c r="E126" s="509" t="s">
        <v>1018</v>
      </c>
      <c r="F126" s="510"/>
      <c r="G126" s="133" t="s">
        <v>218</v>
      </c>
      <c r="H126" s="67">
        <v>170</v>
      </c>
      <c r="I126" s="67">
        <v>165</v>
      </c>
      <c r="J126" s="67">
        <v>150</v>
      </c>
      <c r="K126" s="67">
        <v>150</v>
      </c>
      <c r="L126" s="67">
        <v>140</v>
      </c>
    </row>
    <row r="127" spans="1:12">
      <c r="B127" s="451" t="s">
        <v>1019</v>
      </c>
      <c r="C127" s="452"/>
      <c r="D127" s="452"/>
      <c r="E127" s="452"/>
      <c r="F127" s="452"/>
      <c r="G127" s="452"/>
      <c r="H127" s="452"/>
      <c r="I127" s="452"/>
      <c r="J127" s="452"/>
      <c r="K127" s="452"/>
      <c r="L127" s="452"/>
    </row>
    <row r="128" spans="1:12" ht="89.25">
      <c r="A128" s="107" t="s">
        <v>1020</v>
      </c>
      <c r="B128" s="107" t="s">
        <v>1020</v>
      </c>
      <c r="C128" s="133"/>
      <c r="D128" s="133"/>
      <c r="E128" s="509"/>
      <c r="F128" s="510"/>
      <c r="G128" s="133" t="s">
        <v>1006</v>
      </c>
      <c r="H128" s="67">
        <v>1050</v>
      </c>
      <c r="I128" s="67">
        <v>1000</v>
      </c>
      <c r="J128" s="67">
        <v>950</v>
      </c>
      <c r="K128" s="67">
        <v>950</v>
      </c>
      <c r="L128" s="67">
        <v>900</v>
      </c>
    </row>
    <row r="129" spans="1:12" ht="102">
      <c r="A129" s="107" t="s">
        <v>1021</v>
      </c>
      <c r="B129" s="107" t="s">
        <v>1021</v>
      </c>
      <c r="C129" s="133"/>
      <c r="D129" s="133"/>
      <c r="E129" s="509"/>
      <c r="F129" s="510"/>
      <c r="G129" s="133" t="s">
        <v>1006</v>
      </c>
      <c r="H129" s="67">
        <v>1000</v>
      </c>
      <c r="I129" s="67">
        <v>950</v>
      </c>
      <c r="J129" s="67">
        <v>900</v>
      </c>
      <c r="K129" s="67">
        <v>900</v>
      </c>
      <c r="L129" s="67">
        <v>850</v>
      </c>
    </row>
    <row r="130" spans="1:12" ht="63.75">
      <c r="A130" s="107" t="s">
        <v>1022</v>
      </c>
      <c r="B130" s="107" t="s">
        <v>1022</v>
      </c>
      <c r="C130" s="133"/>
      <c r="D130" s="133"/>
      <c r="E130" s="509"/>
      <c r="F130" s="510"/>
      <c r="G130" s="133" t="s">
        <v>1006</v>
      </c>
      <c r="H130" s="67">
        <v>1200</v>
      </c>
      <c r="I130" s="67">
        <v>1150</v>
      </c>
      <c r="J130" s="67">
        <v>1100</v>
      </c>
      <c r="K130" s="67">
        <v>1100</v>
      </c>
      <c r="L130" s="67">
        <v>1050</v>
      </c>
    </row>
    <row r="131" spans="1:12" ht="51">
      <c r="A131" s="107" t="s">
        <v>1023</v>
      </c>
      <c r="B131" s="107" t="s">
        <v>1023</v>
      </c>
      <c r="C131" s="133"/>
      <c r="D131" s="133"/>
      <c r="E131" s="509"/>
      <c r="F131" s="510"/>
      <c r="G131" s="133" t="s">
        <v>218</v>
      </c>
      <c r="H131" s="67">
        <v>300</v>
      </c>
      <c r="I131" s="67">
        <v>300</v>
      </c>
      <c r="J131" s="67">
        <v>300</v>
      </c>
      <c r="K131" s="67">
        <v>300</v>
      </c>
      <c r="L131" s="67">
        <v>300</v>
      </c>
    </row>
    <row r="132" spans="1:12">
      <c r="B132" s="451" t="s">
        <v>1024</v>
      </c>
      <c r="C132" s="452"/>
      <c r="D132" s="452"/>
      <c r="E132" s="452"/>
      <c r="F132" s="452"/>
      <c r="G132" s="452"/>
      <c r="H132" s="452"/>
      <c r="I132" s="452"/>
      <c r="J132" s="452"/>
      <c r="K132" s="452"/>
      <c r="L132" s="452"/>
    </row>
    <row r="133" spans="1:12" ht="58.5" customHeight="1">
      <c r="A133" s="107" t="s">
        <v>880</v>
      </c>
      <c r="B133" s="107" t="s">
        <v>880</v>
      </c>
      <c r="C133" s="133">
        <v>25</v>
      </c>
      <c r="D133" s="133">
        <v>48</v>
      </c>
      <c r="E133" s="509" t="s">
        <v>1029</v>
      </c>
      <c r="F133" s="510"/>
      <c r="G133" s="133" t="s">
        <v>218</v>
      </c>
      <c r="H133" s="67">
        <v>262</v>
      </c>
      <c r="I133" s="67">
        <v>254</v>
      </c>
      <c r="J133" s="67">
        <v>241</v>
      </c>
      <c r="K133" s="67">
        <v>241</v>
      </c>
      <c r="L133" s="67">
        <v>225</v>
      </c>
    </row>
    <row r="134" spans="1:12" ht="69.75" customHeight="1">
      <c r="A134" s="107" t="s">
        <v>1025</v>
      </c>
      <c r="B134" s="107" t="s">
        <v>1025</v>
      </c>
      <c r="C134" s="133">
        <v>25</v>
      </c>
      <c r="D134" s="133">
        <v>48</v>
      </c>
      <c r="E134" s="509" t="s">
        <v>1030</v>
      </c>
      <c r="F134" s="510"/>
      <c r="G134" s="133" t="s">
        <v>218</v>
      </c>
      <c r="H134" s="67">
        <v>185</v>
      </c>
      <c r="I134" s="67">
        <v>180</v>
      </c>
      <c r="J134" s="67">
        <v>171</v>
      </c>
      <c r="K134" s="67">
        <v>171</v>
      </c>
      <c r="L134" s="67">
        <v>161</v>
      </c>
    </row>
    <row r="135" spans="1:12" ht="153">
      <c r="A135" s="107" t="s">
        <v>1026</v>
      </c>
      <c r="B135" s="107" t="s">
        <v>1026</v>
      </c>
      <c r="C135" s="133">
        <v>40</v>
      </c>
      <c r="D135" s="133">
        <v>49</v>
      </c>
      <c r="E135" s="509" t="s">
        <v>1031</v>
      </c>
      <c r="F135" s="510"/>
      <c r="G135" s="133" t="s">
        <v>218</v>
      </c>
      <c r="H135" s="67">
        <v>242</v>
      </c>
      <c r="I135" s="67">
        <v>235</v>
      </c>
      <c r="J135" s="67">
        <v>224</v>
      </c>
      <c r="K135" s="67">
        <v>224</v>
      </c>
      <c r="L135" s="67">
        <v>210</v>
      </c>
    </row>
    <row r="136" spans="1:12" ht="58.5" customHeight="1">
      <c r="A136" s="107" t="s">
        <v>1027</v>
      </c>
      <c r="B136" s="107" t="s">
        <v>1027</v>
      </c>
      <c r="C136" s="133">
        <v>25</v>
      </c>
      <c r="D136" s="133">
        <v>40</v>
      </c>
      <c r="E136" s="509" t="s">
        <v>1032</v>
      </c>
      <c r="F136" s="510"/>
      <c r="G136" s="133" t="s">
        <v>218</v>
      </c>
      <c r="H136" s="67">
        <v>1500</v>
      </c>
      <c r="I136" s="67">
        <v>1450</v>
      </c>
      <c r="J136" s="67">
        <v>1400</v>
      </c>
      <c r="K136" s="67">
        <v>1400</v>
      </c>
      <c r="L136" s="67">
        <v>1350</v>
      </c>
    </row>
    <row r="137" spans="1:12" ht="62.25" customHeight="1">
      <c r="A137" s="107" t="s">
        <v>1028</v>
      </c>
      <c r="B137" s="107" t="s">
        <v>1028</v>
      </c>
      <c r="C137" s="133">
        <v>10</v>
      </c>
      <c r="D137" s="133">
        <v>75</v>
      </c>
      <c r="E137" s="509" t="s">
        <v>1033</v>
      </c>
      <c r="F137" s="510"/>
      <c r="G137" s="133" t="s">
        <v>218</v>
      </c>
      <c r="H137" s="67">
        <v>295</v>
      </c>
      <c r="I137" s="67">
        <v>290</v>
      </c>
      <c r="J137" s="67">
        <v>275</v>
      </c>
      <c r="K137" s="67">
        <v>275</v>
      </c>
      <c r="L137" s="67">
        <v>265</v>
      </c>
    </row>
    <row r="139" spans="1:12">
      <c r="B139" s="137" t="s">
        <v>866</v>
      </c>
    </row>
  </sheetData>
  <mergeCells count="106">
    <mergeCell ref="E135:F135"/>
    <mergeCell ref="E136:F136"/>
    <mergeCell ref="E137:F137"/>
    <mergeCell ref="E129:F129"/>
    <mergeCell ref="E130:F130"/>
    <mergeCell ref="E131:F131"/>
    <mergeCell ref="B132:L132"/>
    <mergeCell ref="E133:F133"/>
    <mergeCell ref="E134:F134"/>
    <mergeCell ref="E123:F123"/>
    <mergeCell ref="E124:F124"/>
    <mergeCell ref="E125:F125"/>
    <mergeCell ref="E126:F126"/>
    <mergeCell ref="B127:L127"/>
    <mergeCell ref="E128:F128"/>
    <mergeCell ref="E117:F117"/>
    <mergeCell ref="E118:F118"/>
    <mergeCell ref="E119:F119"/>
    <mergeCell ref="E120:F120"/>
    <mergeCell ref="E121:F121"/>
    <mergeCell ref="B122:L122"/>
    <mergeCell ref="E111:F111"/>
    <mergeCell ref="E112:F112"/>
    <mergeCell ref="E113:F113"/>
    <mergeCell ref="E114:F114"/>
    <mergeCell ref="E115:F115"/>
    <mergeCell ref="B116:L116"/>
    <mergeCell ref="E105:F105"/>
    <mergeCell ref="E106:F106"/>
    <mergeCell ref="E107:F107"/>
    <mergeCell ref="E108:F108"/>
    <mergeCell ref="E109:F109"/>
    <mergeCell ref="E110:F110"/>
    <mergeCell ref="E99:F99"/>
    <mergeCell ref="E100:F100"/>
    <mergeCell ref="E101:F101"/>
    <mergeCell ref="E102:F102"/>
    <mergeCell ref="B103:L103"/>
    <mergeCell ref="E104:F104"/>
    <mergeCell ref="E92:F92"/>
    <mergeCell ref="E93:F93"/>
    <mergeCell ref="E94:F94"/>
    <mergeCell ref="B96:L96"/>
    <mergeCell ref="E97:F97"/>
    <mergeCell ref="B98:L98"/>
    <mergeCell ref="E95:F95"/>
    <mergeCell ref="E86:F86"/>
    <mergeCell ref="E87:F87"/>
    <mergeCell ref="E88:F88"/>
    <mergeCell ref="B89:L89"/>
    <mergeCell ref="E90:F90"/>
    <mergeCell ref="E91:F91"/>
    <mergeCell ref="E80:F80"/>
    <mergeCell ref="E81:F81"/>
    <mergeCell ref="E82:F82"/>
    <mergeCell ref="E83:F83"/>
    <mergeCell ref="B84:L84"/>
    <mergeCell ref="E85:F85"/>
    <mergeCell ref="E74:F74"/>
    <mergeCell ref="B75:L75"/>
    <mergeCell ref="E76:F76"/>
    <mergeCell ref="E77:F77"/>
    <mergeCell ref="E78:F78"/>
    <mergeCell ref="B79:L79"/>
    <mergeCell ref="E68:F68"/>
    <mergeCell ref="E69:F69"/>
    <mergeCell ref="E70:F70"/>
    <mergeCell ref="E71:F71"/>
    <mergeCell ref="E72:F72"/>
    <mergeCell ref="E73:F73"/>
    <mergeCell ref="E62:F62"/>
    <mergeCell ref="E63:F63"/>
    <mergeCell ref="E64:F64"/>
    <mergeCell ref="E65:F65"/>
    <mergeCell ref="E66:F66"/>
    <mergeCell ref="B67:L67"/>
    <mergeCell ref="D53:D54"/>
    <mergeCell ref="D55:D56"/>
    <mergeCell ref="D57:D58"/>
    <mergeCell ref="D59:D60"/>
    <mergeCell ref="E21:F60"/>
    <mergeCell ref="B61:L61"/>
    <mergeCell ref="D41:D42"/>
    <mergeCell ref="D43:D44"/>
    <mergeCell ref="D45:D46"/>
    <mergeCell ref="D47:D48"/>
    <mergeCell ref="D49:D50"/>
    <mergeCell ref="D51:D52"/>
    <mergeCell ref="D29:D30"/>
    <mergeCell ref="D31:D32"/>
    <mergeCell ref="D33:D34"/>
    <mergeCell ref="D35:D36"/>
    <mergeCell ref="D37:D38"/>
    <mergeCell ref="D39:D40"/>
    <mergeCell ref="E19:F19"/>
    <mergeCell ref="B20:L20"/>
    <mergeCell ref="D21:D22"/>
    <mergeCell ref="D23:D24"/>
    <mergeCell ref="D25:D26"/>
    <mergeCell ref="D27:D28"/>
    <mergeCell ref="B12:L12"/>
    <mergeCell ref="B14:L14"/>
    <mergeCell ref="E15:F15"/>
    <mergeCell ref="E16:F16"/>
    <mergeCell ref="E17:F17"/>
    <mergeCell ref="E18:F18"/>
  </mergeCells>
  <pageMargins left="0.70866141732283472" right="0.70866141732283472" top="0.74803149606299213" bottom="0.74803149606299213" header="0.31496062992125984" footer="0.31496062992125984"/>
  <pageSetup paperSize="9" scale="51" fitToHeight="6" orientation="portrait" verticalDpi="0" r:id="rId1"/>
  <drawing r:id="rId2"/>
</worksheet>
</file>

<file path=xl/worksheets/sheet15.xml><?xml version="1.0" encoding="utf-8"?>
<worksheet xmlns="http://schemas.openxmlformats.org/spreadsheetml/2006/main" xmlns:r="http://schemas.openxmlformats.org/officeDocument/2006/relationships">
  <sheetPr>
    <pageSetUpPr fitToPage="1"/>
  </sheetPr>
  <dimension ref="A1:Y32"/>
  <sheetViews>
    <sheetView topLeftCell="B1" workbookViewId="0">
      <selection activeCell="B1" sqref="B1:Y11"/>
    </sheetView>
  </sheetViews>
  <sheetFormatPr defaultRowHeight="15"/>
  <cols>
    <col min="1" max="1" width="7.28515625" hidden="1" customWidth="1"/>
    <col min="2" max="2" width="37.42578125" customWidth="1"/>
    <col min="5" max="6" width="31.5703125" customWidth="1"/>
    <col min="7" max="7" width="7.140625" customWidth="1"/>
    <col min="8" max="12" width="10" customWidth="1"/>
  </cols>
  <sheetData>
    <row r="1" spans="1:25">
      <c r="B1" s="3"/>
      <c r="C1" s="4"/>
      <c r="D1" s="4"/>
      <c r="E1" s="4"/>
      <c r="F1" s="4"/>
      <c r="G1" s="4"/>
      <c r="H1" s="4"/>
      <c r="I1" s="4"/>
      <c r="J1" s="4"/>
      <c r="K1" s="4"/>
      <c r="L1" s="4"/>
      <c r="M1" s="4"/>
      <c r="N1" s="4"/>
      <c r="O1" s="4"/>
      <c r="P1" s="4"/>
      <c r="Q1" s="4"/>
      <c r="R1" s="4"/>
      <c r="S1" s="4"/>
      <c r="T1" s="4"/>
      <c r="U1" s="4"/>
      <c r="V1" s="4"/>
      <c r="W1" s="4"/>
      <c r="X1" s="4"/>
      <c r="Y1" s="306"/>
    </row>
    <row r="2" spans="1:25">
      <c r="B2" s="6"/>
      <c r="C2" s="1"/>
      <c r="D2" s="1"/>
      <c r="E2" s="1"/>
      <c r="F2" s="1"/>
      <c r="G2" s="1"/>
      <c r="H2" s="1"/>
      <c r="I2" s="1"/>
      <c r="J2" s="1"/>
      <c r="K2" s="1"/>
      <c r="L2" s="1"/>
      <c r="M2" s="1"/>
      <c r="N2" s="1"/>
      <c r="O2" s="1"/>
      <c r="P2" s="1"/>
      <c r="Q2" s="1"/>
      <c r="R2" s="1"/>
      <c r="S2" s="1"/>
      <c r="T2" s="1"/>
      <c r="U2" s="1"/>
      <c r="V2" s="1"/>
      <c r="W2" s="1"/>
      <c r="X2" s="1"/>
      <c r="Y2" s="7"/>
    </row>
    <row r="3" spans="1:25" ht="31.5">
      <c r="B3" s="6"/>
      <c r="C3" s="1"/>
      <c r="D3" s="1"/>
      <c r="E3" s="1"/>
      <c r="F3" s="1"/>
      <c r="G3" s="1"/>
      <c r="H3" s="1"/>
      <c r="I3" s="1"/>
      <c r="J3" s="1"/>
      <c r="K3" s="1"/>
      <c r="L3" s="1"/>
      <c r="M3" s="1"/>
      <c r="N3" s="1"/>
      <c r="O3" s="1"/>
      <c r="P3" s="1"/>
      <c r="Q3" s="14" t="s">
        <v>2861</v>
      </c>
      <c r="R3" s="2"/>
      <c r="S3" s="2"/>
      <c r="T3" s="2"/>
      <c r="U3" s="2"/>
      <c r="V3" s="2"/>
      <c r="W3" s="2"/>
      <c r="X3" s="2"/>
      <c r="Y3" s="11"/>
    </row>
    <row r="4" spans="1:25">
      <c r="B4" s="6"/>
      <c r="C4" s="1"/>
      <c r="D4" s="1"/>
      <c r="E4" s="1"/>
      <c r="F4" s="1"/>
      <c r="G4" s="1"/>
      <c r="H4" s="1"/>
      <c r="I4" s="1"/>
      <c r="J4" s="1"/>
      <c r="K4" s="1"/>
      <c r="L4" s="1"/>
      <c r="M4" s="1"/>
      <c r="N4" s="1"/>
      <c r="O4" s="1"/>
      <c r="P4" s="1"/>
      <c r="Q4" s="15"/>
      <c r="R4" s="1"/>
      <c r="S4" s="1"/>
      <c r="T4" s="1"/>
      <c r="U4" s="1"/>
      <c r="V4" s="1"/>
      <c r="W4" s="1"/>
      <c r="X4" s="1"/>
      <c r="Y4" s="7"/>
    </row>
    <row r="5" spans="1:25" ht="17.25">
      <c r="B5" s="6"/>
      <c r="C5" s="1"/>
      <c r="D5" s="1"/>
      <c r="E5" s="1"/>
      <c r="F5" s="1"/>
      <c r="G5" s="1"/>
      <c r="H5" s="1"/>
      <c r="I5" s="1"/>
      <c r="J5" s="1"/>
      <c r="K5" s="1"/>
      <c r="L5" s="1"/>
      <c r="M5" s="1"/>
      <c r="N5" s="1"/>
      <c r="O5" s="1"/>
      <c r="P5" s="1"/>
      <c r="Q5" s="37" t="s">
        <v>2862</v>
      </c>
      <c r="R5" s="13"/>
      <c r="T5" s="13"/>
      <c r="U5" s="13"/>
      <c r="V5" s="13"/>
      <c r="W5" s="13"/>
      <c r="X5" s="13"/>
      <c r="Y5" s="7"/>
    </row>
    <row r="6" spans="1:25">
      <c r="B6" s="6"/>
      <c r="C6" s="1"/>
      <c r="D6" s="1"/>
      <c r="E6" s="1"/>
      <c r="F6" s="1"/>
      <c r="G6" s="1"/>
      <c r="H6" s="1"/>
      <c r="I6" s="1"/>
      <c r="J6" s="1"/>
      <c r="K6" s="1"/>
      <c r="L6" s="1"/>
      <c r="M6" s="1"/>
      <c r="N6" s="1"/>
      <c r="O6" s="1"/>
      <c r="P6" s="1"/>
      <c r="Q6" s="1"/>
      <c r="R6" s="1"/>
      <c r="S6" s="1"/>
      <c r="T6" s="1"/>
      <c r="U6" s="1"/>
      <c r="V6" s="1"/>
      <c r="W6" s="1"/>
      <c r="X6" s="1"/>
      <c r="Y6" s="7"/>
    </row>
    <row r="7" spans="1:25">
      <c r="B7" s="6"/>
      <c r="C7" s="1"/>
      <c r="D7" s="1"/>
      <c r="E7" s="1"/>
      <c r="F7" s="1"/>
      <c r="G7" s="1"/>
      <c r="H7" s="1"/>
      <c r="I7" s="1"/>
      <c r="J7" s="1"/>
      <c r="K7" s="1"/>
      <c r="L7" s="1"/>
      <c r="M7" s="1"/>
      <c r="N7" s="1"/>
      <c r="O7" s="1"/>
      <c r="P7" s="1"/>
      <c r="Q7" s="1"/>
      <c r="R7" s="1"/>
      <c r="S7" s="1"/>
      <c r="T7" s="1"/>
      <c r="U7" s="1"/>
      <c r="V7" s="1"/>
      <c r="W7" s="1"/>
      <c r="X7" s="1"/>
      <c r="Y7" s="7"/>
    </row>
    <row r="8" spans="1:25">
      <c r="B8" s="6"/>
      <c r="C8" s="1"/>
      <c r="D8" s="1"/>
      <c r="E8" s="1"/>
      <c r="F8" s="1"/>
      <c r="G8" s="1"/>
      <c r="H8" s="1"/>
      <c r="I8" s="1"/>
      <c r="J8" s="1"/>
      <c r="K8" s="1"/>
      <c r="L8" s="1"/>
      <c r="M8" s="1"/>
      <c r="N8" s="1"/>
      <c r="O8" s="1"/>
      <c r="P8" s="1"/>
      <c r="Q8" s="1"/>
      <c r="R8" s="1"/>
      <c r="S8" s="1"/>
      <c r="T8" s="1"/>
      <c r="U8" s="1"/>
      <c r="V8" s="1"/>
      <c r="W8" s="1"/>
      <c r="X8" s="1"/>
      <c r="Y8" s="7"/>
    </row>
    <row r="9" spans="1:25" ht="15.75" thickBot="1">
      <c r="B9" s="8"/>
      <c r="C9" s="9"/>
      <c r="D9" s="9"/>
      <c r="E9" s="9"/>
      <c r="F9" s="9"/>
      <c r="G9" s="9"/>
      <c r="H9" s="9"/>
      <c r="I9" s="9"/>
      <c r="J9" s="9"/>
      <c r="K9" s="9"/>
      <c r="L9" s="9"/>
      <c r="M9" s="9"/>
      <c r="N9" s="9"/>
      <c r="O9" s="9"/>
      <c r="P9" s="9"/>
      <c r="Q9" s="9"/>
      <c r="R9" s="9"/>
      <c r="S9" s="9"/>
      <c r="T9" s="9"/>
      <c r="U9" s="9"/>
      <c r="V9" s="9"/>
      <c r="W9" s="9"/>
      <c r="X9" s="9"/>
      <c r="Y9" s="10"/>
    </row>
    <row r="10" spans="1:25" ht="18" customHeight="1">
      <c r="B10" s="18" t="s">
        <v>2863</v>
      </c>
      <c r="C10" s="282"/>
      <c r="D10" s="16"/>
      <c r="E10" s="16"/>
      <c r="F10" s="16"/>
      <c r="G10" s="16"/>
      <c r="H10" s="397" t="s">
        <v>2864</v>
      </c>
      <c r="I10" s="16"/>
      <c r="J10" s="16"/>
      <c r="K10" s="16"/>
      <c r="L10" s="397" t="s">
        <v>2865</v>
      </c>
      <c r="M10" s="16"/>
      <c r="N10" s="16"/>
      <c r="O10" s="16"/>
      <c r="P10" s="16"/>
      <c r="Q10" s="16"/>
      <c r="R10" s="16"/>
      <c r="S10" s="16"/>
      <c r="T10" s="16"/>
      <c r="U10" s="16"/>
      <c r="V10" s="16"/>
      <c r="W10" s="16"/>
      <c r="X10" s="16"/>
      <c r="Y10" s="5"/>
    </row>
    <row r="11" spans="1:25" ht="18" customHeight="1" thickBot="1">
      <c r="B11" s="19"/>
      <c r="C11" s="283"/>
      <c r="D11" s="17"/>
      <c r="E11" s="17"/>
      <c r="F11" s="17"/>
      <c r="G11" s="17"/>
      <c r="H11" s="17"/>
      <c r="I11" s="17"/>
      <c r="J11" s="17"/>
      <c r="K11" s="17"/>
      <c r="L11" s="17"/>
      <c r="M11" s="17"/>
      <c r="N11" s="17"/>
      <c r="O11" s="17"/>
      <c r="P11" s="17"/>
      <c r="Q11" s="17"/>
      <c r="R11" s="17"/>
      <c r="S11" s="17"/>
      <c r="T11" s="17"/>
      <c r="U11" s="17"/>
      <c r="V11" s="17"/>
      <c r="W11" s="17"/>
      <c r="X11" s="17"/>
      <c r="Y11" s="10"/>
    </row>
    <row r="12" spans="1:25" ht="47.25" customHeight="1" thickBot="1">
      <c r="B12" s="398" t="s">
        <v>2505</v>
      </c>
      <c r="C12" s="400"/>
      <c r="D12" s="400"/>
      <c r="E12" s="400"/>
      <c r="F12" s="400"/>
      <c r="G12" s="400"/>
      <c r="H12" s="400"/>
      <c r="I12" s="400"/>
      <c r="J12" s="400"/>
      <c r="K12" s="400"/>
      <c r="L12" s="401"/>
    </row>
    <row r="14" spans="1:25" ht="89.25" customHeight="1">
      <c r="B14" s="97" t="s">
        <v>870</v>
      </c>
      <c r="C14" s="141" t="s">
        <v>871</v>
      </c>
      <c r="D14" s="141" t="s">
        <v>872</v>
      </c>
      <c r="E14" s="547" t="s">
        <v>1043</v>
      </c>
      <c r="F14" s="429"/>
      <c r="G14" s="140" t="s">
        <v>666</v>
      </c>
      <c r="H14" s="138" t="s">
        <v>617</v>
      </c>
      <c r="I14" s="138" t="s">
        <v>618</v>
      </c>
      <c r="J14" s="138" t="s">
        <v>619</v>
      </c>
      <c r="K14" s="138" t="s">
        <v>620</v>
      </c>
      <c r="L14" s="138" t="s">
        <v>621</v>
      </c>
    </row>
    <row r="15" spans="1:25" ht="47.25" customHeight="1">
      <c r="A15" t="str">
        <f>CONCATENATE(B15,C15,D15)</f>
        <v>Клей плиточный Стандарт FIX2560</v>
      </c>
      <c r="B15" s="107" t="s">
        <v>1036</v>
      </c>
      <c r="C15" s="139">
        <v>25</v>
      </c>
      <c r="D15" s="139">
        <v>60</v>
      </c>
      <c r="E15" s="509" t="s">
        <v>1044</v>
      </c>
      <c r="F15" s="510"/>
      <c r="G15" s="139" t="s">
        <v>218</v>
      </c>
      <c r="H15" s="67">
        <v>150</v>
      </c>
      <c r="I15" s="67">
        <v>146</v>
      </c>
      <c r="J15" s="67">
        <v>138</v>
      </c>
      <c r="K15" s="67">
        <v>138</v>
      </c>
      <c r="L15" s="67">
        <v>129</v>
      </c>
    </row>
    <row r="16" spans="1:25" ht="54" customHeight="1">
      <c r="A16" t="str">
        <f>CONCATENATE(B16,C16,D16)</f>
        <v>Клей монтажный БЛОКСТАР FIX2560</v>
      </c>
      <c r="B16" s="107" t="s">
        <v>2460</v>
      </c>
      <c r="C16" s="296">
        <v>25</v>
      </c>
      <c r="D16" s="296">
        <v>60</v>
      </c>
      <c r="E16" s="509" t="s">
        <v>2462</v>
      </c>
      <c r="F16" s="510"/>
      <c r="G16" s="296" t="s">
        <v>218</v>
      </c>
      <c r="H16" s="67">
        <v>150</v>
      </c>
      <c r="I16" s="67">
        <v>146</v>
      </c>
      <c r="J16" s="67">
        <v>138</v>
      </c>
      <c r="K16" s="67">
        <v>138</v>
      </c>
      <c r="L16" s="67">
        <v>129</v>
      </c>
    </row>
    <row r="17" spans="1:12" ht="55.5" customHeight="1">
      <c r="A17" t="str">
        <f t="shared" ref="A17" si="0">CONCATENATE(B17,C17,D17)</f>
        <v>Штукатурка гипсовая ПЛАСТЕРМИКС FIX3040</v>
      </c>
      <c r="B17" s="107" t="s">
        <v>2461</v>
      </c>
      <c r="C17" s="296">
        <v>30</v>
      </c>
      <c r="D17" s="296">
        <v>40</v>
      </c>
      <c r="E17" s="509" t="s">
        <v>2463</v>
      </c>
      <c r="F17" s="510"/>
      <c r="G17" s="296" t="s">
        <v>218</v>
      </c>
      <c r="H17" s="67">
        <v>249</v>
      </c>
      <c r="I17" s="67">
        <v>242</v>
      </c>
      <c r="J17" s="67">
        <v>229</v>
      </c>
      <c r="K17" s="67">
        <v>229</v>
      </c>
      <c r="L17" s="67">
        <v>214</v>
      </c>
    </row>
    <row r="18" spans="1:12" ht="52.5" customHeight="1">
      <c r="A18" t="str">
        <f>CONCATENATE(B18,C18,D18)</f>
        <v>Грунт Бетон Актив FIX2024</v>
      </c>
      <c r="B18" s="107" t="s">
        <v>1037</v>
      </c>
      <c r="C18" s="139">
        <v>20</v>
      </c>
      <c r="D18" s="139">
        <v>24</v>
      </c>
      <c r="E18" s="509" t="s">
        <v>1045</v>
      </c>
      <c r="F18" s="510"/>
      <c r="G18" s="139" t="s">
        <v>218</v>
      </c>
      <c r="H18" s="67">
        <v>611</v>
      </c>
      <c r="I18" s="67">
        <v>592.66999999999996</v>
      </c>
      <c r="J18" s="67">
        <v>562</v>
      </c>
      <c r="K18" s="67">
        <v>562</v>
      </c>
      <c r="L18" s="67">
        <v>525.46</v>
      </c>
    </row>
    <row r="19" spans="1:12" ht="64.5" customHeight="1">
      <c r="A19" t="str">
        <f t="shared" ref="A19:A30" si="1">CONCATENATE(B19,C19,D19)</f>
        <v>Грунт Универсальный FIX1075</v>
      </c>
      <c r="B19" s="107" t="s">
        <v>1038</v>
      </c>
      <c r="C19" s="139">
        <v>10</v>
      </c>
      <c r="D19" s="139">
        <v>75</v>
      </c>
      <c r="E19" s="509" t="s">
        <v>1046</v>
      </c>
      <c r="F19" s="510"/>
      <c r="G19" s="139" t="s">
        <v>218</v>
      </c>
      <c r="H19" s="67">
        <v>220</v>
      </c>
      <c r="I19" s="67">
        <v>213.4</v>
      </c>
      <c r="J19" s="67">
        <v>202</v>
      </c>
      <c r="K19" s="67">
        <v>202</v>
      </c>
      <c r="L19" s="67">
        <v>189.2</v>
      </c>
    </row>
    <row r="20" spans="1:12" ht="36.75" customHeight="1">
      <c r="A20" t="str">
        <f t="shared" si="1"/>
        <v>Смесь сухая универсальная М150 FIX5250</v>
      </c>
      <c r="B20" s="107" t="s">
        <v>1039</v>
      </c>
      <c r="C20" s="139">
        <v>5</v>
      </c>
      <c r="D20" s="139">
        <v>250</v>
      </c>
      <c r="E20" s="509" t="s">
        <v>1047</v>
      </c>
      <c r="F20" s="510"/>
      <c r="G20" s="139" t="s">
        <v>218</v>
      </c>
      <c r="H20" s="67">
        <v>73</v>
      </c>
      <c r="I20" s="67">
        <v>68</v>
      </c>
      <c r="J20" s="67">
        <v>53</v>
      </c>
      <c r="K20" s="67">
        <v>53</v>
      </c>
      <c r="L20" s="67">
        <v>43</v>
      </c>
    </row>
    <row r="21" spans="1:12" ht="36.75" customHeight="1">
      <c r="A21" t="str">
        <f t="shared" si="1"/>
        <v>Смесь сухая универсальная М150 FIX4049</v>
      </c>
      <c r="B21" s="107" t="s">
        <v>1039</v>
      </c>
      <c r="C21" s="139">
        <v>40</v>
      </c>
      <c r="D21" s="139">
        <v>49</v>
      </c>
      <c r="E21" s="509" t="s">
        <v>1047</v>
      </c>
      <c r="F21" s="510"/>
      <c r="G21" s="139" t="s">
        <v>218</v>
      </c>
      <c r="H21" s="67">
        <v>135</v>
      </c>
      <c r="I21" s="67">
        <v>130</v>
      </c>
      <c r="J21" s="67">
        <v>115</v>
      </c>
      <c r="K21" s="67">
        <v>115</v>
      </c>
      <c r="L21" s="67">
        <v>105</v>
      </c>
    </row>
    <row r="22" spans="1:12" ht="48.75" customHeight="1">
      <c r="A22" t="str">
        <f t="shared" si="1"/>
        <v>Смесь сухая универсальная М150 FIX5040</v>
      </c>
      <c r="B22" s="107" t="s">
        <v>1039</v>
      </c>
      <c r="C22" s="139">
        <v>50</v>
      </c>
      <c r="D22" s="139">
        <v>40</v>
      </c>
      <c r="E22" s="509" t="s">
        <v>1048</v>
      </c>
      <c r="F22" s="510"/>
      <c r="G22" s="139" t="s">
        <v>218</v>
      </c>
      <c r="H22" s="67">
        <v>141</v>
      </c>
      <c r="I22" s="67">
        <v>136</v>
      </c>
      <c r="J22" s="67">
        <v>121</v>
      </c>
      <c r="K22" s="67">
        <v>121</v>
      </c>
      <c r="L22" s="67">
        <v>111</v>
      </c>
    </row>
    <row r="23" spans="1:12" ht="46.5" customHeight="1">
      <c r="A23" t="str">
        <f t="shared" si="1"/>
        <v>Смесь сухая универсальная М150 FIX5030</v>
      </c>
      <c r="B23" s="107" t="s">
        <v>1039</v>
      </c>
      <c r="C23" s="139">
        <v>50</v>
      </c>
      <c r="D23" s="139">
        <v>30</v>
      </c>
      <c r="E23" s="509" t="s">
        <v>1048</v>
      </c>
      <c r="F23" s="510"/>
      <c r="G23" s="139" t="s">
        <v>218</v>
      </c>
      <c r="H23" s="67">
        <v>142</v>
      </c>
      <c r="I23" s="67">
        <v>137</v>
      </c>
      <c r="J23" s="67">
        <v>122</v>
      </c>
      <c r="K23" s="67">
        <v>122</v>
      </c>
      <c r="L23" s="67">
        <v>112</v>
      </c>
    </row>
    <row r="24" spans="1:12" ht="36.75" customHeight="1">
      <c r="A24" t="str">
        <f t="shared" si="1"/>
        <v>Смесь сухая кладочная М200 FIX5040</v>
      </c>
      <c r="B24" s="107" t="s">
        <v>1040</v>
      </c>
      <c r="C24" s="139">
        <v>50</v>
      </c>
      <c r="D24" s="139">
        <v>40</v>
      </c>
      <c r="E24" s="509" t="s">
        <v>1049</v>
      </c>
      <c r="F24" s="510"/>
      <c r="G24" s="139" t="s">
        <v>218</v>
      </c>
      <c r="H24" s="67">
        <v>142</v>
      </c>
      <c r="I24" s="67">
        <v>137</v>
      </c>
      <c r="J24" s="67">
        <v>122</v>
      </c>
      <c r="K24" s="67">
        <v>122</v>
      </c>
      <c r="L24" s="67">
        <v>112</v>
      </c>
    </row>
    <row r="25" spans="1:12" ht="36.75" customHeight="1">
      <c r="A25" t="str">
        <f t="shared" si="1"/>
        <v>Смесь сухая кладочная М200 FIX5030</v>
      </c>
      <c r="B25" s="107" t="s">
        <v>1040</v>
      </c>
      <c r="C25" s="139">
        <v>50</v>
      </c>
      <c r="D25" s="139">
        <v>30</v>
      </c>
      <c r="E25" s="509" t="s">
        <v>1050</v>
      </c>
      <c r="F25" s="510"/>
      <c r="G25" s="139" t="s">
        <v>218</v>
      </c>
      <c r="H25" s="67">
        <v>143</v>
      </c>
      <c r="I25" s="67">
        <v>138</v>
      </c>
      <c r="J25" s="67">
        <v>123</v>
      </c>
      <c r="K25" s="67">
        <v>123</v>
      </c>
      <c r="L25" s="67">
        <v>113</v>
      </c>
    </row>
    <row r="26" spans="1:12" ht="36.75" customHeight="1">
      <c r="A26" t="str">
        <f t="shared" si="1"/>
        <v>Смесь сухая штукатурная М150 FIX5040</v>
      </c>
      <c r="B26" s="107" t="s">
        <v>1041</v>
      </c>
      <c r="C26" s="139">
        <v>50</v>
      </c>
      <c r="D26" s="139">
        <v>40</v>
      </c>
      <c r="E26" s="509" t="s">
        <v>1050</v>
      </c>
      <c r="F26" s="510"/>
      <c r="G26" s="139" t="s">
        <v>218</v>
      </c>
      <c r="H26" s="67">
        <v>146</v>
      </c>
      <c r="I26" s="67">
        <v>141</v>
      </c>
      <c r="J26" s="67">
        <v>126</v>
      </c>
      <c r="K26" s="67">
        <v>126</v>
      </c>
      <c r="L26" s="67">
        <v>116</v>
      </c>
    </row>
    <row r="27" spans="1:12" ht="36.75" customHeight="1">
      <c r="A27" t="str">
        <f t="shared" si="1"/>
        <v>Смесь сухая штукатурная М150 FIX5030</v>
      </c>
      <c r="B27" s="107" t="s">
        <v>1041</v>
      </c>
      <c r="C27" s="139">
        <v>50</v>
      </c>
      <c r="D27" s="139">
        <v>30</v>
      </c>
      <c r="E27" s="509" t="s">
        <v>1051</v>
      </c>
      <c r="F27" s="510"/>
      <c r="G27" s="139" t="s">
        <v>218</v>
      </c>
      <c r="H27" s="67">
        <v>147</v>
      </c>
      <c r="I27" s="67">
        <v>142</v>
      </c>
      <c r="J27" s="67">
        <v>127</v>
      </c>
      <c r="K27" s="67">
        <v>127</v>
      </c>
      <c r="L27" s="67">
        <v>117</v>
      </c>
    </row>
    <row r="28" spans="1:12" ht="48" customHeight="1">
      <c r="A28" t="str">
        <f t="shared" si="1"/>
        <v>Пескобетон М300 FIX4049</v>
      </c>
      <c r="B28" s="107" t="s">
        <v>1042</v>
      </c>
      <c r="C28" s="139">
        <v>40</v>
      </c>
      <c r="D28" s="139">
        <v>49</v>
      </c>
      <c r="E28" s="509" t="s">
        <v>1052</v>
      </c>
      <c r="F28" s="510"/>
      <c r="G28" s="139" t="s">
        <v>218</v>
      </c>
      <c r="H28" s="67">
        <v>135</v>
      </c>
      <c r="I28" s="67">
        <v>130</v>
      </c>
      <c r="J28" s="67">
        <v>115</v>
      </c>
      <c r="K28" s="67">
        <v>115</v>
      </c>
      <c r="L28" s="67">
        <v>105</v>
      </c>
    </row>
    <row r="29" spans="1:12" ht="45.75" customHeight="1">
      <c r="A29" t="str">
        <f t="shared" si="1"/>
        <v>Пескобетон М300 FIX5040</v>
      </c>
      <c r="B29" s="107" t="s">
        <v>1042</v>
      </c>
      <c r="C29" s="139">
        <v>50</v>
      </c>
      <c r="D29" s="139">
        <v>40</v>
      </c>
      <c r="E29" s="509" t="s">
        <v>1052</v>
      </c>
      <c r="F29" s="510"/>
      <c r="G29" s="139" t="s">
        <v>218</v>
      </c>
      <c r="H29" s="67">
        <v>145</v>
      </c>
      <c r="I29" s="67">
        <v>140</v>
      </c>
      <c r="J29" s="67">
        <v>125</v>
      </c>
      <c r="K29" s="67">
        <v>125</v>
      </c>
      <c r="L29" s="67">
        <v>115</v>
      </c>
    </row>
    <row r="30" spans="1:12" ht="47.25" customHeight="1">
      <c r="A30" t="str">
        <f t="shared" si="1"/>
        <v>Пескобетон М300 FIX5030</v>
      </c>
      <c r="B30" s="107" t="s">
        <v>1042</v>
      </c>
      <c r="C30" s="139">
        <v>50</v>
      </c>
      <c r="D30" s="139">
        <v>30</v>
      </c>
      <c r="E30" s="509" t="s">
        <v>1052</v>
      </c>
      <c r="F30" s="510"/>
      <c r="G30" s="139" t="s">
        <v>218</v>
      </c>
      <c r="H30" s="67">
        <v>146</v>
      </c>
      <c r="I30" s="67">
        <v>141</v>
      </c>
      <c r="J30" s="67">
        <v>126</v>
      </c>
      <c r="K30" s="67">
        <v>126</v>
      </c>
      <c r="L30" s="67">
        <v>116</v>
      </c>
    </row>
    <row r="32" spans="1:12">
      <c r="B32" s="137" t="s">
        <v>866</v>
      </c>
    </row>
  </sheetData>
  <mergeCells count="18">
    <mergeCell ref="E20:F20"/>
    <mergeCell ref="B12:L12"/>
    <mergeCell ref="E14:F14"/>
    <mergeCell ref="E15:F15"/>
    <mergeCell ref="E18:F18"/>
    <mergeCell ref="E19:F19"/>
    <mergeCell ref="E16:F16"/>
    <mergeCell ref="E17:F17"/>
    <mergeCell ref="E27:F27"/>
    <mergeCell ref="E28:F28"/>
    <mergeCell ref="E29:F29"/>
    <mergeCell ref="E30:F30"/>
    <mergeCell ref="E21:F21"/>
    <mergeCell ref="E22:F22"/>
    <mergeCell ref="E23:F23"/>
    <mergeCell ref="E24:F24"/>
    <mergeCell ref="E25:F25"/>
    <mergeCell ref="E26:F26"/>
  </mergeCells>
  <pageMargins left="0.70866141732283472" right="0.70866141732283472" top="0.74803149606299213" bottom="0.74803149606299213" header="0.31496062992125984" footer="0.31496062992125984"/>
  <pageSetup paperSize="9" scale="48" orientation="portrait" verticalDpi="0" r:id="rId1"/>
  <drawing r:id="rId2"/>
</worksheet>
</file>

<file path=xl/worksheets/sheet16.xml><?xml version="1.0" encoding="utf-8"?>
<worksheet xmlns="http://schemas.openxmlformats.org/spreadsheetml/2006/main" xmlns:r="http://schemas.openxmlformats.org/officeDocument/2006/relationships">
  <sheetPr>
    <pageSetUpPr fitToPage="1"/>
  </sheetPr>
  <dimension ref="A1:Y19"/>
  <sheetViews>
    <sheetView topLeftCell="B1" workbookViewId="0">
      <selection activeCell="B1" sqref="B1:Y11"/>
    </sheetView>
  </sheetViews>
  <sheetFormatPr defaultRowHeight="15"/>
  <cols>
    <col min="1" max="1" width="9.140625" hidden="1" customWidth="1"/>
    <col min="2" max="2" width="14.85546875" customWidth="1"/>
    <col min="3" max="4" width="8.42578125" customWidth="1"/>
    <col min="5" max="6" width="21.7109375" customWidth="1"/>
    <col min="8" max="12" width="11.28515625" customWidth="1"/>
  </cols>
  <sheetData>
    <row r="1" spans="1:25">
      <c r="B1" s="3"/>
      <c r="C1" s="4"/>
      <c r="D1" s="4"/>
      <c r="E1" s="4"/>
      <c r="F1" s="4"/>
      <c r="G1" s="4"/>
      <c r="H1" s="4"/>
      <c r="I1" s="4"/>
      <c r="J1" s="4"/>
      <c r="K1" s="4"/>
      <c r="L1" s="4"/>
      <c r="M1" s="4"/>
      <c r="N1" s="4"/>
      <c r="O1" s="4"/>
      <c r="P1" s="4"/>
      <c r="Q1" s="4"/>
      <c r="R1" s="4"/>
      <c r="S1" s="4"/>
      <c r="T1" s="4"/>
      <c r="U1" s="4"/>
      <c r="V1" s="4"/>
      <c r="W1" s="4"/>
      <c r="X1" s="4"/>
      <c r="Y1" s="306"/>
    </row>
    <row r="2" spans="1:25">
      <c r="B2" s="6"/>
      <c r="C2" s="1"/>
      <c r="D2" s="1"/>
      <c r="E2" s="1"/>
      <c r="F2" s="1"/>
      <c r="G2" s="1"/>
      <c r="H2" s="1"/>
      <c r="I2" s="1"/>
      <c r="J2" s="1"/>
      <c r="K2" s="1"/>
      <c r="L2" s="1"/>
      <c r="M2" s="1"/>
      <c r="N2" s="1"/>
      <c r="O2" s="1"/>
      <c r="P2" s="1"/>
      <c r="Q2" s="1"/>
      <c r="R2" s="1"/>
      <c r="S2" s="1"/>
      <c r="T2" s="1"/>
      <c r="U2" s="1"/>
      <c r="V2" s="1"/>
      <c r="W2" s="1"/>
      <c r="X2" s="1"/>
      <c r="Y2" s="7"/>
    </row>
    <row r="3" spans="1:25" ht="31.5">
      <c r="B3" s="6"/>
      <c r="C3" s="1"/>
      <c r="D3" s="1"/>
      <c r="E3" s="1"/>
      <c r="F3" s="1"/>
      <c r="G3" s="1"/>
      <c r="H3" s="1"/>
      <c r="I3" s="1"/>
      <c r="J3" s="1"/>
      <c r="K3" s="1"/>
      <c r="L3" s="1"/>
      <c r="M3" s="1"/>
      <c r="N3" s="1"/>
      <c r="O3" s="1"/>
      <c r="P3" s="1"/>
      <c r="Q3" s="14" t="s">
        <v>2861</v>
      </c>
      <c r="R3" s="2"/>
      <c r="S3" s="2"/>
      <c r="T3" s="2"/>
      <c r="U3" s="2"/>
      <c r="V3" s="2"/>
      <c r="W3" s="2"/>
      <c r="X3" s="2"/>
      <c r="Y3" s="11"/>
    </row>
    <row r="4" spans="1:25">
      <c r="B4" s="6"/>
      <c r="C4" s="1"/>
      <c r="D4" s="1"/>
      <c r="E4" s="1"/>
      <c r="F4" s="1"/>
      <c r="G4" s="1"/>
      <c r="H4" s="1"/>
      <c r="I4" s="1"/>
      <c r="J4" s="1"/>
      <c r="K4" s="1"/>
      <c r="L4" s="1"/>
      <c r="M4" s="1"/>
      <c r="N4" s="1"/>
      <c r="O4" s="1"/>
      <c r="P4" s="1"/>
      <c r="Q4" s="15"/>
      <c r="R4" s="1"/>
      <c r="S4" s="1"/>
      <c r="T4" s="1"/>
      <c r="U4" s="1"/>
      <c r="V4" s="1"/>
      <c r="W4" s="1"/>
      <c r="X4" s="1"/>
      <c r="Y4" s="7"/>
    </row>
    <row r="5" spans="1:25" ht="17.25">
      <c r="B5" s="6"/>
      <c r="C5" s="1"/>
      <c r="D5" s="1"/>
      <c r="E5" s="1"/>
      <c r="F5" s="1"/>
      <c r="G5" s="1"/>
      <c r="H5" s="1"/>
      <c r="I5" s="1"/>
      <c r="J5" s="1"/>
      <c r="K5" s="1"/>
      <c r="L5" s="1"/>
      <c r="M5" s="1"/>
      <c r="N5" s="1"/>
      <c r="O5" s="1"/>
      <c r="P5" s="1"/>
      <c r="Q5" s="37" t="s">
        <v>2862</v>
      </c>
      <c r="R5" s="13"/>
      <c r="T5" s="13"/>
      <c r="U5" s="13"/>
      <c r="V5" s="13"/>
      <c r="W5" s="13"/>
      <c r="X5" s="13"/>
      <c r="Y5" s="7"/>
    </row>
    <row r="6" spans="1:25">
      <c r="B6" s="6"/>
      <c r="C6" s="1"/>
      <c r="D6" s="1"/>
      <c r="E6" s="1"/>
      <c r="F6" s="1"/>
      <c r="G6" s="1"/>
      <c r="H6" s="1"/>
      <c r="I6" s="1"/>
      <c r="J6" s="1"/>
      <c r="K6" s="1"/>
      <c r="L6" s="1"/>
      <c r="M6" s="1"/>
      <c r="N6" s="1"/>
      <c r="O6" s="1"/>
      <c r="P6" s="1"/>
      <c r="Q6" s="1"/>
      <c r="R6" s="1"/>
      <c r="S6" s="1"/>
      <c r="T6" s="1"/>
      <c r="U6" s="1"/>
      <c r="V6" s="1"/>
      <c r="W6" s="1"/>
      <c r="X6" s="1"/>
      <c r="Y6" s="7"/>
    </row>
    <row r="7" spans="1:25">
      <c r="B7" s="6"/>
      <c r="C7" s="1"/>
      <c r="D7" s="1"/>
      <c r="E7" s="1"/>
      <c r="F7" s="1"/>
      <c r="G7" s="1"/>
      <c r="H7" s="1"/>
      <c r="I7" s="1"/>
      <c r="J7" s="1"/>
      <c r="K7" s="1"/>
      <c r="L7" s="1"/>
      <c r="M7" s="1"/>
      <c r="N7" s="1"/>
      <c r="O7" s="1"/>
      <c r="P7" s="1"/>
      <c r="Q7" s="1"/>
      <c r="R7" s="1"/>
      <c r="S7" s="1"/>
      <c r="T7" s="1"/>
      <c r="U7" s="1"/>
      <c r="V7" s="1"/>
      <c r="W7" s="1"/>
      <c r="X7" s="1"/>
      <c r="Y7" s="7"/>
    </row>
    <row r="8" spans="1:25">
      <c r="B8" s="6"/>
      <c r="C8" s="1"/>
      <c r="D8" s="1"/>
      <c r="E8" s="1"/>
      <c r="F8" s="1"/>
      <c r="G8" s="1"/>
      <c r="H8" s="1"/>
      <c r="I8" s="1"/>
      <c r="J8" s="1"/>
      <c r="K8" s="1"/>
      <c r="L8" s="1"/>
      <c r="M8" s="1"/>
      <c r="N8" s="1"/>
      <c r="O8" s="1"/>
      <c r="P8" s="1"/>
      <c r="Q8" s="1"/>
      <c r="R8" s="1"/>
      <c r="S8" s="1"/>
      <c r="T8" s="1"/>
      <c r="U8" s="1"/>
      <c r="V8" s="1"/>
      <c r="W8" s="1"/>
      <c r="X8" s="1"/>
      <c r="Y8" s="7"/>
    </row>
    <row r="9" spans="1:25" ht="15.75" thickBot="1">
      <c r="B9" s="8"/>
      <c r="C9" s="9"/>
      <c r="D9" s="9"/>
      <c r="E9" s="9"/>
      <c r="F9" s="9"/>
      <c r="G9" s="9"/>
      <c r="H9" s="9"/>
      <c r="I9" s="9"/>
      <c r="J9" s="9"/>
      <c r="K9" s="9"/>
      <c r="L9" s="9"/>
      <c r="M9" s="9"/>
      <c r="N9" s="9"/>
      <c r="O9" s="9"/>
      <c r="P9" s="9"/>
      <c r="Q9" s="9"/>
      <c r="R9" s="9"/>
      <c r="S9" s="9"/>
      <c r="T9" s="9"/>
      <c r="U9" s="9"/>
      <c r="V9" s="9"/>
      <c r="W9" s="9"/>
      <c r="X9" s="9"/>
      <c r="Y9" s="10"/>
    </row>
    <row r="10" spans="1:25" ht="18" customHeight="1">
      <c r="B10" s="18" t="s">
        <v>2863</v>
      </c>
      <c r="C10" s="282"/>
      <c r="D10" s="16"/>
      <c r="E10" s="16"/>
      <c r="F10" s="16"/>
      <c r="G10" s="16"/>
      <c r="H10" s="397" t="s">
        <v>2864</v>
      </c>
      <c r="I10" s="16"/>
      <c r="J10" s="16"/>
      <c r="K10" s="16"/>
      <c r="L10" s="397" t="s">
        <v>2865</v>
      </c>
      <c r="M10" s="16"/>
      <c r="N10" s="16"/>
      <c r="O10" s="16"/>
      <c r="P10" s="16"/>
      <c r="Q10" s="16"/>
      <c r="R10" s="16"/>
      <c r="S10" s="16"/>
      <c r="T10" s="16"/>
      <c r="U10" s="16"/>
      <c r="V10" s="16"/>
      <c r="W10" s="16"/>
      <c r="X10" s="16"/>
      <c r="Y10" s="5"/>
    </row>
    <row r="11" spans="1:25" ht="18" customHeight="1" thickBot="1">
      <c r="B11" s="19"/>
      <c r="C11" s="283"/>
      <c r="D11" s="17"/>
      <c r="E11" s="17"/>
      <c r="F11" s="17"/>
      <c r="G11" s="17"/>
      <c r="H11" s="17"/>
      <c r="I11" s="17"/>
      <c r="J11" s="17"/>
      <c r="K11" s="17"/>
      <c r="L11" s="17"/>
      <c r="M11" s="17"/>
      <c r="N11" s="17"/>
      <c r="O11" s="17"/>
      <c r="P11" s="17"/>
      <c r="Q11" s="17"/>
      <c r="R11" s="17"/>
      <c r="S11" s="17"/>
      <c r="T11" s="17"/>
      <c r="U11" s="17"/>
      <c r="V11" s="17"/>
      <c r="W11" s="17"/>
      <c r="X11" s="17"/>
      <c r="Y11" s="10"/>
    </row>
    <row r="12" spans="1:25" ht="44.25" customHeight="1" thickBot="1">
      <c r="B12" s="398" t="s">
        <v>2504</v>
      </c>
      <c r="C12" s="400"/>
      <c r="D12" s="400"/>
      <c r="E12" s="400"/>
      <c r="F12" s="400"/>
      <c r="G12" s="400"/>
      <c r="H12" s="400"/>
      <c r="I12" s="400"/>
      <c r="J12" s="400"/>
      <c r="K12" s="400"/>
      <c r="L12" s="401"/>
    </row>
    <row r="13" spans="1:25" ht="19.5" customHeight="1">
      <c r="B13" s="147"/>
      <c r="C13" s="144"/>
      <c r="D13" s="144"/>
      <c r="E13" s="144"/>
      <c r="F13" s="144"/>
      <c r="G13" s="144"/>
      <c r="H13" s="144"/>
      <c r="I13" s="144"/>
      <c r="J13" s="144"/>
      <c r="K13" s="144"/>
      <c r="L13" s="144"/>
    </row>
    <row r="14" spans="1:25" ht="76.5">
      <c r="B14" s="97" t="s">
        <v>870</v>
      </c>
      <c r="C14" s="146" t="s">
        <v>871</v>
      </c>
      <c r="D14" s="146" t="s">
        <v>872</v>
      </c>
      <c r="E14" s="547" t="s">
        <v>1043</v>
      </c>
      <c r="F14" s="429"/>
      <c r="G14" s="145" t="s">
        <v>666</v>
      </c>
      <c r="H14" s="142" t="s">
        <v>617</v>
      </c>
      <c r="I14" s="142" t="s">
        <v>618</v>
      </c>
      <c r="J14" s="142" t="s">
        <v>619</v>
      </c>
      <c r="K14" s="142" t="s">
        <v>620</v>
      </c>
      <c r="L14" s="142" t="s">
        <v>621</v>
      </c>
    </row>
    <row r="15" spans="1:25" ht="39" customHeight="1">
      <c r="A15" t="str">
        <f>CONCATENATE(B15,C15)</f>
        <v>Цемент  Fix47</v>
      </c>
      <c r="B15" s="107" t="s">
        <v>1055</v>
      </c>
      <c r="C15" s="143">
        <v>47</v>
      </c>
      <c r="D15" s="143">
        <v>30</v>
      </c>
      <c r="E15" s="509" t="s">
        <v>1057</v>
      </c>
      <c r="F15" s="510"/>
      <c r="G15" s="143" t="s">
        <v>218</v>
      </c>
      <c r="H15" s="67">
        <v>245</v>
      </c>
      <c r="I15" s="67">
        <v>240</v>
      </c>
      <c r="J15" s="67">
        <v>225</v>
      </c>
      <c r="K15" s="67">
        <v>225</v>
      </c>
      <c r="L15" s="67">
        <v>215</v>
      </c>
    </row>
    <row r="16" spans="1:25" ht="57.75" customHeight="1">
      <c r="A16" t="str">
        <f t="shared" ref="A16:A17" si="0">CONCATENATE(B16,C16)</f>
        <v>Цемент  Fix УЛ47</v>
      </c>
      <c r="B16" s="107" t="s">
        <v>1056</v>
      </c>
      <c r="C16" s="143">
        <v>47</v>
      </c>
      <c r="D16" s="143">
        <v>30</v>
      </c>
      <c r="E16" s="509" t="s">
        <v>1058</v>
      </c>
      <c r="F16" s="510"/>
      <c r="G16" s="143" t="s">
        <v>218</v>
      </c>
      <c r="H16" s="67">
        <v>270</v>
      </c>
      <c r="I16" s="67">
        <v>265</v>
      </c>
      <c r="J16" s="67">
        <v>250</v>
      </c>
      <c r="K16" s="67">
        <v>250</v>
      </c>
      <c r="L16" s="67">
        <v>240</v>
      </c>
    </row>
    <row r="17" spans="1:12" ht="42.75" customHeight="1">
      <c r="A17" t="str">
        <f t="shared" si="0"/>
        <v>Цемент  Fix50</v>
      </c>
      <c r="B17" s="107" t="s">
        <v>1055</v>
      </c>
      <c r="C17" s="143">
        <v>50</v>
      </c>
      <c r="D17" s="143">
        <v>30</v>
      </c>
      <c r="E17" s="509" t="s">
        <v>1057</v>
      </c>
      <c r="F17" s="510"/>
      <c r="G17" s="143" t="s">
        <v>218</v>
      </c>
      <c r="H17" s="67">
        <v>255</v>
      </c>
      <c r="I17" s="67">
        <v>250</v>
      </c>
      <c r="J17" s="67">
        <v>235</v>
      </c>
      <c r="K17" s="67">
        <v>235</v>
      </c>
      <c r="L17" s="67">
        <v>225</v>
      </c>
    </row>
    <row r="19" spans="1:12">
      <c r="B19" s="137" t="s">
        <v>866</v>
      </c>
    </row>
  </sheetData>
  <mergeCells count="5">
    <mergeCell ref="B12:L12"/>
    <mergeCell ref="E14:F14"/>
    <mergeCell ref="E15:F15"/>
    <mergeCell ref="E16:F16"/>
    <mergeCell ref="E17:F17"/>
  </mergeCells>
  <pageMargins left="0.70866141732283472" right="0.70866141732283472" top="0.74803149606299213" bottom="0.74803149606299213" header="0.31496062992125984" footer="0.31496062992125984"/>
  <pageSetup paperSize="9" scale="61" orientation="portrait" verticalDpi="0" r:id="rId1"/>
  <drawing r:id="rId2"/>
</worksheet>
</file>

<file path=xl/worksheets/sheet17.xml><?xml version="1.0" encoding="utf-8"?>
<worksheet xmlns="http://schemas.openxmlformats.org/spreadsheetml/2006/main" xmlns:r="http://schemas.openxmlformats.org/officeDocument/2006/relationships">
  <sheetPr>
    <pageSetUpPr fitToPage="1"/>
  </sheetPr>
  <dimension ref="A1:X187"/>
  <sheetViews>
    <sheetView workbookViewId="0">
      <selection sqref="A1:X11"/>
    </sheetView>
  </sheetViews>
  <sheetFormatPr defaultRowHeight="15"/>
  <cols>
    <col min="2" max="2" width="9.7109375" customWidth="1"/>
    <col min="3" max="3" width="52.85546875" customWidth="1"/>
    <col min="7" max="11" width="11" customWidth="1"/>
  </cols>
  <sheetData>
    <row r="1" spans="1:24">
      <c r="A1" s="3"/>
      <c r="B1" s="4"/>
      <c r="C1" s="4"/>
      <c r="D1" s="4"/>
      <c r="E1" s="4"/>
      <c r="F1" s="4"/>
      <c r="G1" s="4"/>
      <c r="H1" s="4"/>
      <c r="I1" s="4"/>
      <c r="J1" s="4"/>
      <c r="K1" s="4"/>
      <c r="L1" s="4"/>
      <c r="M1" s="4"/>
      <c r="N1" s="4"/>
      <c r="O1" s="4"/>
      <c r="P1" s="4"/>
      <c r="Q1" s="4"/>
      <c r="R1" s="4"/>
      <c r="S1" s="4"/>
      <c r="T1" s="4"/>
      <c r="U1" s="4"/>
      <c r="V1" s="4"/>
      <c r="W1" s="4"/>
      <c r="X1" s="306"/>
    </row>
    <row r="2" spans="1:24">
      <c r="A2" s="6"/>
      <c r="B2" s="1"/>
      <c r="C2" s="1"/>
      <c r="D2" s="1"/>
      <c r="E2" s="1"/>
      <c r="F2" s="1"/>
      <c r="G2" s="1"/>
      <c r="H2" s="1"/>
      <c r="I2" s="1"/>
      <c r="J2" s="1"/>
      <c r="K2" s="1"/>
      <c r="L2" s="1"/>
      <c r="M2" s="1"/>
      <c r="N2" s="1"/>
      <c r="O2" s="1"/>
      <c r="P2" s="1"/>
      <c r="Q2" s="1"/>
      <c r="R2" s="1"/>
      <c r="S2" s="1"/>
      <c r="T2" s="1"/>
      <c r="U2" s="1"/>
      <c r="V2" s="1"/>
      <c r="W2" s="1"/>
      <c r="X2" s="7"/>
    </row>
    <row r="3" spans="1:24" ht="31.5">
      <c r="A3" s="6"/>
      <c r="B3" s="1"/>
      <c r="C3" s="1"/>
      <c r="D3" s="1"/>
      <c r="E3" s="1"/>
      <c r="F3" s="1"/>
      <c r="G3" s="1"/>
      <c r="H3" s="1"/>
      <c r="I3" s="1"/>
      <c r="J3" s="1"/>
      <c r="K3" s="1"/>
      <c r="L3" s="1"/>
      <c r="M3" s="1"/>
      <c r="N3" s="1"/>
      <c r="O3" s="1"/>
      <c r="P3" s="14" t="s">
        <v>2861</v>
      </c>
      <c r="Q3" s="2"/>
      <c r="R3" s="2"/>
      <c r="S3" s="2"/>
      <c r="T3" s="2"/>
      <c r="U3" s="2"/>
      <c r="V3" s="2"/>
      <c r="W3" s="2"/>
      <c r="X3" s="11"/>
    </row>
    <row r="4" spans="1:24">
      <c r="A4" s="6"/>
      <c r="B4" s="1"/>
      <c r="C4" s="1"/>
      <c r="D4" s="1"/>
      <c r="E4" s="1"/>
      <c r="F4" s="1"/>
      <c r="G4" s="1"/>
      <c r="H4" s="1"/>
      <c r="I4" s="1"/>
      <c r="J4" s="1"/>
      <c r="K4" s="1"/>
      <c r="L4" s="1"/>
      <c r="M4" s="1"/>
      <c r="N4" s="1"/>
      <c r="O4" s="1"/>
      <c r="P4" s="15"/>
      <c r="Q4" s="1"/>
      <c r="R4" s="1"/>
      <c r="S4" s="1"/>
      <c r="T4" s="1"/>
      <c r="U4" s="1"/>
      <c r="V4" s="1"/>
      <c r="W4" s="1"/>
      <c r="X4" s="7"/>
    </row>
    <row r="5" spans="1:24" ht="17.25">
      <c r="A5" s="6"/>
      <c r="B5" s="1"/>
      <c r="C5" s="1"/>
      <c r="D5" s="1"/>
      <c r="E5" s="1"/>
      <c r="F5" s="1"/>
      <c r="G5" s="1"/>
      <c r="H5" s="1"/>
      <c r="I5" s="1"/>
      <c r="J5" s="1"/>
      <c r="K5" s="1"/>
      <c r="L5" s="1"/>
      <c r="M5" s="1"/>
      <c r="N5" s="1"/>
      <c r="O5" s="1"/>
      <c r="P5" s="37" t="s">
        <v>2862</v>
      </c>
      <c r="Q5" s="13"/>
      <c r="S5" s="13"/>
      <c r="T5" s="13"/>
      <c r="U5" s="13"/>
      <c r="V5" s="13"/>
      <c r="W5" s="13"/>
      <c r="X5" s="7"/>
    </row>
    <row r="6" spans="1:24">
      <c r="A6" s="6"/>
      <c r="B6" s="1"/>
      <c r="C6" s="1"/>
      <c r="D6" s="1"/>
      <c r="E6" s="1"/>
      <c r="F6" s="1"/>
      <c r="G6" s="1"/>
      <c r="H6" s="1"/>
      <c r="I6" s="1"/>
      <c r="J6" s="1"/>
      <c r="K6" s="1"/>
      <c r="L6" s="1"/>
      <c r="M6" s="1"/>
      <c r="N6" s="1"/>
      <c r="O6" s="1"/>
      <c r="P6" s="1"/>
      <c r="Q6" s="1"/>
      <c r="R6" s="1"/>
      <c r="S6" s="1"/>
      <c r="T6" s="1"/>
      <c r="U6" s="1"/>
      <c r="V6" s="1"/>
      <c r="W6" s="1"/>
      <c r="X6" s="7"/>
    </row>
    <row r="7" spans="1:24">
      <c r="A7" s="6"/>
      <c r="B7" s="1"/>
      <c r="C7" s="1"/>
      <c r="D7" s="1"/>
      <c r="E7" s="1"/>
      <c r="F7" s="1"/>
      <c r="G7" s="1"/>
      <c r="H7" s="1"/>
      <c r="I7" s="1"/>
      <c r="J7" s="1"/>
      <c r="K7" s="1"/>
      <c r="L7" s="1"/>
      <c r="M7" s="1"/>
      <c r="N7" s="1"/>
      <c r="O7" s="1"/>
      <c r="P7" s="1"/>
      <c r="Q7" s="1"/>
      <c r="R7" s="1"/>
      <c r="S7" s="1"/>
      <c r="T7" s="1"/>
      <c r="U7" s="1"/>
      <c r="V7" s="1"/>
      <c r="W7" s="1"/>
      <c r="X7" s="7"/>
    </row>
    <row r="8" spans="1:24">
      <c r="A8" s="6"/>
      <c r="B8" s="1"/>
      <c r="C8" s="1"/>
      <c r="D8" s="1"/>
      <c r="E8" s="1"/>
      <c r="F8" s="1"/>
      <c r="G8" s="1"/>
      <c r="H8" s="1"/>
      <c r="I8" s="1"/>
      <c r="J8" s="1"/>
      <c r="K8" s="1"/>
      <c r="L8" s="1"/>
      <c r="M8" s="1"/>
      <c r="N8" s="1"/>
      <c r="O8" s="1"/>
      <c r="P8" s="1"/>
      <c r="Q8" s="1"/>
      <c r="R8" s="1"/>
      <c r="S8" s="1"/>
      <c r="T8" s="1"/>
      <c r="U8" s="1"/>
      <c r="V8" s="1"/>
      <c r="W8" s="1"/>
      <c r="X8" s="7"/>
    </row>
    <row r="9" spans="1:24" ht="15.75" thickBot="1">
      <c r="A9" s="8"/>
      <c r="B9" s="9"/>
      <c r="C9" s="9"/>
      <c r="D9" s="9"/>
      <c r="E9" s="9"/>
      <c r="F9" s="9"/>
      <c r="G9" s="9"/>
      <c r="H9" s="9"/>
      <c r="I9" s="9"/>
      <c r="J9" s="9"/>
      <c r="K9" s="9"/>
      <c r="L9" s="9"/>
      <c r="M9" s="9"/>
      <c r="N9" s="9"/>
      <c r="O9" s="9"/>
      <c r="P9" s="9"/>
      <c r="Q9" s="9"/>
      <c r="R9" s="9"/>
      <c r="S9" s="9"/>
      <c r="T9" s="9"/>
      <c r="U9" s="9"/>
      <c r="V9" s="9"/>
      <c r="W9" s="9"/>
      <c r="X9" s="10"/>
    </row>
    <row r="10" spans="1:24" ht="15.75">
      <c r="A10" s="18" t="s">
        <v>2863</v>
      </c>
      <c r="B10" s="282"/>
      <c r="C10" s="16"/>
      <c r="D10" s="16"/>
      <c r="E10" s="16"/>
      <c r="F10" s="16"/>
      <c r="G10" s="397" t="s">
        <v>2864</v>
      </c>
      <c r="H10" s="16"/>
      <c r="I10" s="16"/>
      <c r="J10" s="16"/>
      <c r="K10" s="397" t="s">
        <v>2865</v>
      </c>
      <c r="L10" s="16"/>
      <c r="M10" s="16"/>
      <c r="N10" s="16"/>
      <c r="O10" s="16"/>
      <c r="P10" s="16"/>
      <c r="Q10" s="16"/>
      <c r="R10" s="16"/>
      <c r="S10" s="16"/>
      <c r="T10" s="16"/>
      <c r="U10" s="16"/>
      <c r="V10" s="16"/>
      <c r="W10" s="16"/>
      <c r="X10" s="5"/>
    </row>
    <row r="11" spans="1:24" ht="16.5" thickBot="1">
      <c r="A11" s="19"/>
      <c r="B11" s="283"/>
      <c r="C11" s="17"/>
      <c r="D11" s="17"/>
      <c r="E11" s="17"/>
      <c r="F11" s="17"/>
      <c r="G11" s="17"/>
      <c r="H11" s="17"/>
      <c r="I11" s="17"/>
      <c r="J11" s="17"/>
      <c r="K11" s="17"/>
      <c r="L11" s="17"/>
      <c r="M11" s="17"/>
      <c r="N11" s="17"/>
      <c r="O11" s="17"/>
      <c r="P11" s="17"/>
      <c r="Q11" s="17"/>
      <c r="R11" s="17"/>
      <c r="S11" s="17"/>
      <c r="T11" s="17"/>
      <c r="U11" s="17"/>
      <c r="V11" s="17"/>
      <c r="W11" s="17"/>
      <c r="X11" s="10"/>
    </row>
    <row r="12" spans="1:24" ht="44.25" customHeight="1" thickBot="1">
      <c r="A12" s="398" t="s">
        <v>2496</v>
      </c>
      <c r="B12" s="400"/>
      <c r="C12" s="400"/>
      <c r="D12" s="400"/>
      <c r="E12" s="400"/>
      <c r="F12" s="400"/>
      <c r="G12" s="400"/>
      <c r="H12" s="400"/>
      <c r="I12" s="400"/>
      <c r="J12" s="400"/>
      <c r="K12" s="401"/>
    </row>
    <row r="14" spans="1:24" ht="18">
      <c r="A14" s="456" t="s">
        <v>1059</v>
      </c>
      <c r="B14" s="457"/>
      <c r="C14" s="457"/>
      <c r="D14" s="457"/>
      <c r="E14" s="457"/>
      <c r="F14" s="457"/>
      <c r="G14" s="457"/>
      <c r="H14" s="457"/>
      <c r="I14" s="457"/>
      <c r="J14" s="457"/>
      <c r="K14" s="458"/>
    </row>
    <row r="15" spans="1:24" ht="76.5">
      <c r="A15" s="152" t="s">
        <v>1060</v>
      </c>
      <c r="B15" s="459" t="s">
        <v>488</v>
      </c>
      <c r="C15" s="461"/>
      <c r="D15" s="152" t="s">
        <v>1061</v>
      </c>
      <c r="E15" s="152" t="s">
        <v>1062</v>
      </c>
      <c r="F15" s="151" t="s">
        <v>666</v>
      </c>
      <c r="G15" s="148" t="s">
        <v>617</v>
      </c>
      <c r="H15" s="148" t="s">
        <v>618</v>
      </c>
      <c r="I15" s="148" t="s">
        <v>619</v>
      </c>
      <c r="J15" s="148" t="s">
        <v>620</v>
      </c>
      <c r="K15" s="148" t="s">
        <v>621</v>
      </c>
    </row>
    <row r="16" spans="1:24" ht="15.75">
      <c r="A16" s="613" t="s">
        <v>1063</v>
      </c>
      <c r="B16" s="614"/>
      <c r="C16" s="614"/>
      <c r="D16" s="614"/>
      <c r="E16" s="614"/>
      <c r="F16" s="614"/>
      <c r="G16" s="614"/>
      <c r="H16" s="614"/>
      <c r="I16" s="614"/>
      <c r="J16" s="614"/>
      <c r="K16" s="615"/>
    </row>
    <row r="17" spans="1:11">
      <c r="A17" s="451" t="s">
        <v>1064</v>
      </c>
      <c r="B17" s="452"/>
      <c r="C17" s="452"/>
      <c r="D17" s="452"/>
      <c r="E17" s="452"/>
      <c r="F17" s="452"/>
      <c r="G17" s="452"/>
      <c r="H17" s="452"/>
      <c r="I17" s="452"/>
      <c r="J17" s="452"/>
      <c r="K17" s="452"/>
    </row>
    <row r="18" spans="1:11" ht="53.25" customHeight="1">
      <c r="A18" s="52">
        <v>75545</v>
      </c>
      <c r="B18" s="150" t="s">
        <v>1065</v>
      </c>
      <c r="C18" s="155" t="s">
        <v>1066</v>
      </c>
      <c r="D18" s="156" t="s">
        <v>1067</v>
      </c>
      <c r="E18" s="156">
        <v>60</v>
      </c>
      <c r="F18" s="149" t="s">
        <v>218</v>
      </c>
      <c r="G18" s="67">
        <v>225</v>
      </c>
      <c r="H18" s="67">
        <v>220</v>
      </c>
      <c r="I18" s="67">
        <v>216</v>
      </c>
      <c r="J18" s="67">
        <v>212</v>
      </c>
      <c r="K18" s="67">
        <v>203</v>
      </c>
    </row>
    <row r="19" spans="1:11" ht="33" customHeight="1">
      <c r="A19" s="52">
        <v>86844</v>
      </c>
      <c r="B19" s="609" t="s">
        <v>1068</v>
      </c>
      <c r="C19" s="611" t="s">
        <v>1069</v>
      </c>
      <c r="D19" s="156" t="s">
        <v>1070</v>
      </c>
      <c r="E19" s="156">
        <v>192</v>
      </c>
      <c r="F19" s="149" t="s">
        <v>218</v>
      </c>
      <c r="G19" s="67">
        <v>119</v>
      </c>
      <c r="H19" s="67">
        <v>113</v>
      </c>
      <c r="I19" s="67">
        <v>108</v>
      </c>
      <c r="J19" s="67">
        <v>102</v>
      </c>
      <c r="K19" s="67">
        <v>91</v>
      </c>
    </row>
    <row r="20" spans="1:11" ht="33" customHeight="1">
      <c r="A20" s="52">
        <v>67743</v>
      </c>
      <c r="B20" s="610"/>
      <c r="C20" s="612"/>
      <c r="D20" s="156" t="s">
        <v>1067</v>
      </c>
      <c r="E20" s="156">
        <v>60</v>
      </c>
      <c r="F20" s="149" t="s">
        <v>218</v>
      </c>
      <c r="G20" s="67">
        <v>259</v>
      </c>
      <c r="H20" s="67">
        <v>254</v>
      </c>
      <c r="I20" s="67">
        <v>249</v>
      </c>
      <c r="J20" s="67">
        <v>244</v>
      </c>
      <c r="K20" s="67">
        <v>234</v>
      </c>
    </row>
    <row r="21" spans="1:11" ht="33" customHeight="1">
      <c r="A21" s="52">
        <v>87125</v>
      </c>
      <c r="B21" s="542" t="s">
        <v>1071</v>
      </c>
      <c r="C21" s="616" t="s">
        <v>1222</v>
      </c>
      <c r="D21" s="156" t="s">
        <v>1070</v>
      </c>
      <c r="E21" s="156" t="s">
        <v>2713</v>
      </c>
      <c r="F21" s="372" t="s">
        <v>218</v>
      </c>
      <c r="G21" s="67">
        <v>144</v>
      </c>
      <c r="H21" s="67">
        <v>127</v>
      </c>
      <c r="I21" s="67">
        <v>119</v>
      </c>
      <c r="J21" s="67">
        <v>111</v>
      </c>
      <c r="K21" s="67">
        <v>103</v>
      </c>
    </row>
    <row r="22" spans="1:11" ht="72" customHeight="1">
      <c r="A22" s="52">
        <v>65163</v>
      </c>
      <c r="B22" s="469"/>
      <c r="C22" s="595"/>
      <c r="D22" s="156" t="s">
        <v>1067</v>
      </c>
      <c r="E22" s="156">
        <v>60</v>
      </c>
      <c r="F22" s="149" t="s">
        <v>218</v>
      </c>
      <c r="G22" s="67">
        <v>319</v>
      </c>
      <c r="H22" s="67">
        <v>313</v>
      </c>
      <c r="I22" s="67">
        <v>307</v>
      </c>
      <c r="J22" s="67">
        <v>300</v>
      </c>
      <c r="K22" s="67">
        <v>288</v>
      </c>
    </row>
    <row r="23" spans="1:11" ht="84.75" customHeight="1">
      <c r="A23" s="52">
        <v>76722</v>
      </c>
      <c r="B23" s="150" t="s">
        <v>1072</v>
      </c>
      <c r="C23" s="155" t="s">
        <v>1223</v>
      </c>
      <c r="D23" s="156" t="s">
        <v>1067</v>
      </c>
      <c r="E23" s="156">
        <v>60</v>
      </c>
      <c r="F23" s="149" t="s">
        <v>218</v>
      </c>
      <c r="G23" s="67">
        <v>319</v>
      </c>
      <c r="H23" s="67">
        <v>313</v>
      </c>
      <c r="I23" s="67">
        <v>307</v>
      </c>
      <c r="J23" s="67">
        <v>300</v>
      </c>
      <c r="K23" s="67">
        <v>288</v>
      </c>
    </row>
    <row r="24" spans="1:11" ht="86.25" customHeight="1">
      <c r="A24" s="52">
        <v>65164</v>
      </c>
      <c r="B24" s="150" t="s">
        <v>1073</v>
      </c>
      <c r="C24" s="155" t="s">
        <v>1224</v>
      </c>
      <c r="D24" s="156" t="s">
        <v>1067</v>
      </c>
      <c r="E24" s="156">
        <v>60</v>
      </c>
      <c r="F24" s="149" t="s">
        <v>218</v>
      </c>
      <c r="G24" s="67">
        <v>335</v>
      </c>
      <c r="H24" s="67">
        <v>329</v>
      </c>
      <c r="I24" s="67">
        <v>322</v>
      </c>
      <c r="J24" s="67">
        <v>316</v>
      </c>
      <c r="K24" s="67">
        <v>302</v>
      </c>
    </row>
    <row r="25" spans="1:11" ht="97.5" customHeight="1">
      <c r="A25" s="52">
        <v>65165</v>
      </c>
      <c r="B25" s="150" t="s">
        <v>1074</v>
      </c>
      <c r="C25" s="155" t="s">
        <v>1218</v>
      </c>
      <c r="D25" s="156" t="s">
        <v>1067</v>
      </c>
      <c r="E25" s="156">
        <v>60</v>
      </c>
      <c r="F25" s="149" t="s">
        <v>218</v>
      </c>
      <c r="G25" s="67">
        <v>475</v>
      </c>
      <c r="H25" s="67">
        <v>466</v>
      </c>
      <c r="I25" s="67">
        <v>456</v>
      </c>
      <c r="J25" s="67">
        <v>447</v>
      </c>
      <c r="K25" s="67">
        <v>428</v>
      </c>
    </row>
    <row r="26" spans="1:11" ht="71.25" customHeight="1">
      <c r="A26" s="52">
        <v>67749</v>
      </c>
      <c r="B26" s="150" t="s">
        <v>1075</v>
      </c>
      <c r="C26" s="155" t="s">
        <v>1219</v>
      </c>
      <c r="D26" s="156" t="s">
        <v>1067</v>
      </c>
      <c r="E26" s="156">
        <v>60</v>
      </c>
      <c r="F26" s="149" t="s">
        <v>218</v>
      </c>
      <c r="G26" s="67">
        <v>410</v>
      </c>
      <c r="H26" s="67">
        <v>402</v>
      </c>
      <c r="I26" s="67">
        <v>394</v>
      </c>
      <c r="J26" s="67">
        <v>386</v>
      </c>
      <c r="K26" s="67">
        <v>370</v>
      </c>
    </row>
    <row r="27" spans="1:11" ht="90" customHeight="1">
      <c r="A27" s="52">
        <v>76248</v>
      </c>
      <c r="B27" s="150" t="s">
        <v>1076</v>
      </c>
      <c r="C27" s="155" t="s">
        <v>1220</v>
      </c>
      <c r="D27" s="156" t="s">
        <v>1067</v>
      </c>
      <c r="E27" s="156">
        <v>60</v>
      </c>
      <c r="F27" s="149" t="s">
        <v>218</v>
      </c>
      <c r="G27" s="67">
        <v>629</v>
      </c>
      <c r="H27" s="67">
        <v>617</v>
      </c>
      <c r="I27" s="67">
        <v>604</v>
      </c>
      <c r="J27" s="67">
        <v>592</v>
      </c>
      <c r="K27" s="67">
        <v>568</v>
      </c>
    </row>
    <row r="28" spans="1:11" ht="51.75" customHeight="1">
      <c r="A28" s="52">
        <v>87120</v>
      </c>
      <c r="B28" s="542" t="s">
        <v>1077</v>
      </c>
      <c r="C28" s="617" t="s">
        <v>1221</v>
      </c>
      <c r="D28" s="156" t="s">
        <v>1070</v>
      </c>
      <c r="E28" s="156" t="s">
        <v>2713</v>
      </c>
      <c r="F28" s="372" t="s">
        <v>218</v>
      </c>
      <c r="G28" s="67">
        <v>217</v>
      </c>
      <c r="H28" s="67">
        <v>192</v>
      </c>
      <c r="I28" s="67">
        <v>179</v>
      </c>
      <c r="J28" s="67">
        <v>167</v>
      </c>
      <c r="K28" s="67">
        <v>155</v>
      </c>
    </row>
    <row r="29" spans="1:11" ht="51.75" customHeight="1">
      <c r="A29" s="52">
        <v>83167</v>
      </c>
      <c r="B29" s="469"/>
      <c r="C29" s="469"/>
      <c r="D29" s="156" t="s">
        <v>1067</v>
      </c>
      <c r="E29" s="156">
        <v>42</v>
      </c>
      <c r="F29" s="149" t="s">
        <v>218</v>
      </c>
      <c r="G29" s="67">
        <v>604</v>
      </c>
      <c r="H29" s="67">
        <v>592</v>
      </c>
      <c r="I29" s="67">
        <v>580</v>
      </c>
      <c r="J29" s="67">
        <v>568</v>
      </c>
      <c r="K29" s="67">
        <v>545</v>
      </c>
    </row>
    <row r="30" spans="1:11" ht="99" customHeight="1">
      <c r="A30" s="52">
        <v>81991</v>
      </c>
      <c r="B30" s="150" t="s">
        <v>1078</v>
      </c>
      <c r="C30" s="155" t="s">
        <v>1215</v>
      </c>
      <c r="D30" s="156" t="s">
        <v>1067</v>
      </c>
      <c r="E30" s="156">
        <v>42</v>
      </c>
      <c r="F30" s="149" t="s">
        <v>218</v>
      </c>
      <c r="G30" s="67">
        <v>636</v>
      </c>
      <c r="H30" s="67">
        <v>623</v>
      </c>
      <c r="I30" s="67">
        <v>611</v>
      </c>
      <c r="J30" s="67">
        <v>598</v>
      </c>
      <c r="K30" s="67">
        <v>574</v>
      </c>
    </row>
    <row r="31" spans="1:11" ht="117.75" customHeight="1">
      <c r="A31" s="52">
        <v>65167</v>
      </c>
      <c r="B31" s="150" t="s">
        <v>2714</v>
      </c>
      <c r="C31" s="371" t="s">
        <v>1216</v>
      </c>
      <c r="D31" s="156" t="s">
        <v>1067</v>
      </c>
      <c r="E31" s="156">
        <v>42</v>
      </c>
      <c r="F31" s="149" t="s">
        <v>218</v>
      </c>
      <c r="G31" s="67">
        <v>1003</v>
      </c>
      <c r="H31" s="67">
        <v>983</v>
      </c>
      <c r="I31" s="67">
        <v>964</v>
      </c>
      <c r="J31" s="67">
        <v>944</v>
      </c>
      <c r="K31" s="67">
        <v>905</v>
      </c>
    </row>
    <row r="32" spans="1:11" ht="60.75" customHeight="1">
      <c r="A32" s="52">
        <v>87124</v>
      </c>
      <c r="B32" s="542" t="s">
        <v>1079</v>
      </c>
      <c r="C32" s="617" t="s">
        <v>1217</v>
      </c>
      <c r="D32" s="156" t="s">
        <v>1070</v>
      </c>
      <c r="E32" s="156" t="s">
        <v>2713</v>
      </c>
      <c r="F32" s="372" t="s">
        <v>218</v>
      </c>
      <c r="G32" s="67">
        <v>319</v>
      </c>
      <c r="H32" s="67">
        <v>282</v>
      </c>
      <c r="I32" s="67">
        <v>264</v>
      </c>
      <c r="J32" s="67">
        <v>246</v>
      </c>
      <c r="K32" s="67">
        <v>228</v>
      </c>
    </row>
    <row r="33" spans="1:11" ht="60.75" customHeight="1">
      <c r="A33" s="52">
        <v>83168</v>
      </c>
      <c r="B33" s="469"/>
      <c r="C33" s="469"/>
      <c r="D33" s="156" t="s">
        <v>1067</v>
      </c>
      <c r="E33" s="156">
        <v>42</v>
      </c>
      <c r="F33" s="149" t="s">
        <v>218</v>
      </c>
      <c r="G33" s="67">
        <v>677</v>
      </c>
      <c r="H33" s="67">
        <v>664</v>
      </c>
      <c r="I33" s="67">
        <v>651</v>
      </c>
      <c r="J33" s="67">
        <v>637</v>
      </c>
      <c r="K33" s="67">
        <v>611</v>
      </c>
    </row>
    <row r="34" spans="1:11" ht="160.5" customHeight="1">
      <c r="A34" s="373">
        <v>87557</v>
      </c>
      <c r="B34" s="370" t="s">
        <v>2715</v>
      </c>
      <c r="C34" s="371" t="s">
        <v>2716</v>
      </c>
      <c r="D34" s="156" t="s">
        <v>1067</v>
      </c>
      <c r="E34" s="156">
        <v>42</v>
      </c>
      <c r="F34" s="372" t="s">
        <v>218</v>
      </c>
      <c r="G34" s="67">
        <v>1383</v>
      </c>
      <c r="H34" s="67">
        <v>1356</v>
      </c>
      <c r="I34" s="67">
        <v>1329</v>
      </c>
      <c r="J34" s="67">
        <v>1302</v>
      </c>
      <c r="K34" s="67">
        <v>1248</v>
      </c>
    </row>
    <row r="35" spans="1:11">
      <c r="A35" s="451" t="s">
        <v>1080</v>
      </c>
      <c r="B35" s="452"/>
      <c r="C35" s="452"/>
      <c r="D35" s="452"/>
      <c r="E35" s="452"/>
      <c r="F35" s="452"/>
      <c r="G35" s="452"/>
      <c r="H35" s="452"/>
      <c r="I35" s="452"/>
      <c r="J35" s="452"/>
      <c r="K35" s="452"/>
    </row>
    <row r="36" spans="1:11" ht="53.25" customHeight="1">
      <c r="A36" s="52">
        <v>86670</v>
      </c>
      <c r="B36" s="150" t="s">
        <v>2717</v>
      </c>
      <c r="C36" s="155" t="s">
        <v>2718</v>
      </c>
      <c r="D36" s="156" t="s">
        <v>1081</v>
      </c>
      <c r="E36" s="156" t="s">
        <v>1082</v>
      </c>
      <c r="F36" s="149" t="s">
        <v>218</v>
      </c>
      <c r="G36" s="67">
        <v>138</v>
      </c>
      <c r="H36" s="67">
        <v>123</v>
      </c>
      <c r="I36" s="67">
        <v>115</v>
      </c>
      <c r="J36" s="67">
        <v>107</v>
      </c>
      <c r="K36" s="67">
        <v>99</v>
      </c>
    </row>
    <row r="37" spans="1:11" ht="111" customHeight="1">
      <c r="A37" s="52">
        <v>80678</v>
      </c>
      <c r="B37" s="150" t="s">
        <v>1083</v>
      </c>
      <c r="C37" s="155" t="s">
        <v>1212</v>
      </c>
      <c r="D37" s="156" t="s">
        <v>1084</v>
      </c>
      <c r="E37" s="156">
        <v>42</v>
      </c>
      <c r="F37" s="149" t="s">
        <v>218</v>
      </c>
      <c r="G37" s="67">
        <v>3491</v>
      </c>
      <c r="H37" s="67">
        <v>3423</v>
      </c>
      <c r="I37" s="67">
        <v>3355</v>
      </c>
      <c r="J37" s="67">
        <v>3287</v>
      </c>
      <c r="K37" s="67">
        <v>3150</v>
      </c>
    </row>
    <row r="38" spans="1:11" ht="72.75">
      <c r="A38" s="52">
        <v>80702</v>
      </c>
      <c r="B38" s="150" t="s">
        <v>1085</v>
      </c>
      <c r="C38" s="155" t="s">
        <v>1213</v>
      </c>
      <c r="D38" s="156" t="s">
        <v>1084</v>
      </c>
      <c r="E38" s="156">
        <v>72</v>
      </c>
      <c r="F38" s="149" t="s">
        <v>218</v>
      </c>
      <c r="G38" s="67">
        <v>761</v>
      </c>
      <c r="H38" s="67">
        <v>746</v>
      </c>
      <c r="I38" s="67">
        <v>731</v>
      </c>
      <c r="J38" s="67">
        <v>716</v>
      </c>
      <c r="K38" s="67">
        <v>686</v>
      </c>
    </row>
    <row r="39" spans="1:11" ht="120.75">
      <c r="A39" s="52">
        <v>77631</v>
      </c>
      <c r="B39" s="150" t="s">
        <v>1086</v>
      </c>
      <c r="C39" s="155" t="s">
        <v>1214</v>
      </c>
      <c r="D39" s="156" t="s">
        <v>1087</v>
      </c>
      <c r="E39" s="156" t="s">
        <v>1088</v>
      </c>
      <c r="F39" s="149" t="s">
        <v>218</v>
      </c>
      <c r="G39" s="67">
        <v>1425</v>
      </c>
      <c r="H39" s="67">
        <v>1359</v>
      </c>
      <c r="I39" s="67">
        <v>1294</v>
      </c>
      <c r="J39" s="67">
        <v>1228</v>
      </c>
      <c r="K39" s="67">
        <v>1096</v>
      </c>
    </row>
    <row r="40" spans="1:11" ht="15.75">
      <c r="A40" s="613" t="s">
        <v>1089</v>
      </c>
      <c r="B40" s="614"/>
      <c r="C40" s="614"/>
      <c r="D40" s="614"/>
      <c r="E40" s="614"/>
      <c r="F40" s="614"/>
      <c r="G40" s="614"/>
      <c r="H40" s="614"/>
      <c r="I40" s="614"/>
      <c r="J40" s="614"/>
      <c r="K40" s="615"/>
    </row>
    <row r="41" spans="1:11">
      <c r="A41" s="451" t="s">
        <v>1090</v>
      </c>
      <c r="B41" s="452"/>
      <c r="C41" s="452"/>
      <c r="D41" s="452"/>
      <c r="E41" s="452"/>
      <c r="F41" s="452"/>
      <c r="G41" s="452"/>
      <c r="H41" s="452"/>
      <c r="I41" s="452"/>
      <c r="J41" s="452"/>
      <c r="K41" s="452"/>
    </row>
    <row r="42" spans="1:11" ht="48.75">
      <c r="A42" s="52">
        <v>65169</v>
      </c>
      <c r="B42" s="150" t="s">
        <v>1091</v>
      </c>
      <c r="C42" s="155" t="s">
        <v>1210</v>
      </c>
      <c r="D42" s="157" t="s">
        <v>1067</v>
      </c>
      <c r="E42" s="156">
        <v>60</v>
      </c>
      <c r="F42" s="149" t="s">
        <v>218</v>
      </c>
      <c r="G42" s="67">
        <v>420</v>
      </c>
      <c r="H42" s="67">
        <v>408</v>
      </c>
      <c r="I42" s="67">
        <v>396</v>
      </c>
      <c r="J42" s="67">
        <v>384</v>
      </c>
      <c r="K42" s="67">
        <v>360</v>
      </c>
    </row>
    <row r="43" spans="1:11" ht="49.5" customHeight="1">
      <c r="A43" s="52">
        <v>83978</v>
      </c>
      <c r="B43" s="150" t="s">
        <v>1092</v>
      </c>
      <c r="C43" s="155" t="s">
        <v>1211</v>
      </c>
      <c r="D43" s="157" t="s">
        <v>1067</v>
      </c>
      <c r="E43" s="156">
        <v>60</v>
      </c>
      <c r="F43" s="149" t="s">
        <v>218</v>
      </c>
      <c r="G43" s="67">
        <v>462</v>
      </c>
      <c r="H43" s="67">
        <v>448</v>
      </c>
      <c r="I43" s="67">
        <v>435</v>
      </c>
      <c r="J43" s="67">
        <v>422</v>
      </c>
      <c r="K43" s="67">
        <v>396</v>
      </c>
    </row>
    <row r="44" spans="1:11" ht="83.25" customHeight="1">
      <c r="A44" s="52">
        <v>65170</v>
      </c>
      <c r="B44" s="150" t="s">
        <v>1093</v>
      </c>
      <c r="C44" s="155" t="s">
        <v>1207</v>
      </c>
      <c r="D44" s="157" t="s">
        <v>1067</v>
      </c>
      <c r="E44" s="156">
        <v>42</v>
      </c>
      <c r="F44" s="149" t="s">
        <v>218</v>
      </c>
      <c r="G44" s="67">
        <v>557</v>
      </c>
      <c r="H44" s="67">
        <v>541</v>
      </c>
      <c r="I44" s="67">
        <v>525</v>
      </c>
      <c r="J44" s="67">
        <v>509</v>
      </c>
      <c r="K44" s="67">
        <v>478</v>
      </c>
    </row>
    <row r="45" spans="1:11" ht="60.75">
      <c r="A45" s="52">
        <v>65171</v>
      </c>
      <c r="B45" s="150" t="s">
        <v>1094</v>
      </c>
      <c r="C45" s="155" t="s">
        <v>1208</v>
      </c>
      <c r="D45" s="156" t="s">
        <v>1067</v>
      </c>
      <c r="E45" s="156">
        <v>60</v>
      </c>
      <c r="F45" s="149" t="s">
        <v>218</v>
      </c>
      <c r="G45" s="67">
        <v>497</v>
      </c>
      <c r="H45" s="67">
        <v>487</v>
      </c>
      <c r="I45" s="67">
        <v>477</v>
      </c>
      <c r="J45" s="67">
        <v>467</v>
      </c>
      <c r="K45" s="67">
        <v>447</v>
      </c>
    </row>
    <row r="46" spans="1:11" ht="70.5" customHeight="1">
      <c r="A46" s="52">
        <v>66950</v>
      </c>
      <c r="B46" s="150" t="s">
        <v>1095</v>
      </c>
      <c r="C46" s="155" t="s">
        <v>1209</v>
      </c>
      <c r="D46" s="156" t="s">
        <v>1067</v>
      </c>
      <c r="E46" s="156">
        <v>60</v>
      </c>
      <c r="F46" s="149" t="s">
        <v>218</v>
      </c>
      <c r="G46" s="67">
        <v>576</v>
      </c>
      <c r="H46" s="67">
        <v>560</v>
      </c>
      <c r="I46" s="67">
        <v>543</v>
      </c>
      <c r="J46" s="67">
        <v>527</v>
      </c>
      <c r="K46" s="67">
        <v>494</v>
      </c>
    </row>
    <row r="47" spans="1:11" ht="119.25" customHeight="1">
      <c r="A47" s="52">
        <v>70081</v>
      </c>
      <c r="B47" s="150" t="s">
        <v>1096</v>
      </c>
      <c r="C47" s="155" t="s">
        <v>1206</v>
      </c>
      <c r="D47" s="156" t="s">
        <v>1067</v>
      </c>
      <c r="E47" s="156">
        <v>60</v>
      </c>
      <c r="F47" s="149" t="s">
        <v>218</v>
      </c>
      <c r="G47" s="67">
        <v>734</v>
      </c>
      <c r="H47" s="67">
        <v>713</v>
      </c>
      <c r="I47" s="67">
        <v>692</v>
      </c>
      <c r="J47" s="67">
        <v>671</v>
      </c>
      <c r="K47" s="67">
        <v>629</v>
      </c>
    </row>
    <row r="48" spans="1:11">
      <c r="A48" s="451" t="s">
        <v>1097</v>
      </c>
      <c r="B48" s="452"/>
      <c r="C48" s="452"/>
      <c r="D48" s="452"/>
      <c r="E48" s="452"/>
      <c r="F48" s="452"/>
      <c r="G48" s="452"/>
      <c r="H48" s="452"/>
      <c r="I48" s="452"/>
      <c r="J48" s="452"/>
      <c r="K48" s="452"/>
    </row>
    <row r="49" spans="1:11" ht="85.5" customHeight="1">
      <c r="A49" s="52">
        <v>75517</v>
      </c>
      <c r="B49" s="150" t="s">
        <v>1098</v>
      </c>
      <c r="C49" s="155" t="s">
        <v>1205</v>
      </c>
      <c r="D49" s="156" t="s">
        <v>1084</v>
      </c>
      <c r="E49" s="156">
        <v>42</v>
      </c>
      <c r="F49" s="149" t="s">
        <v>218</v>
      </c>
      <c r="G49" s="67">
        <v>970</v>
      </c>
      <c r="H49" s="67">
        <v>944</v>
      </c>
      <c r="I49" s="67">
        <v>918</v>
      </c>
      <c r="J49" s="67">
        <v>892</v>
      </c>
      <c r="K49" s="67">
        <v>840</v>
      </c>
    </row>
    <row r="50" spans="1:11" ht="75" customHeight="1">
      <c r="A50" s="52">
        <v>81906</v>
      </c>
      <c r="B50" s="150" t="s">
        <v>1098</v>
      </c>
      <c r="C50" s="155" t="s">
        <v>1202</v>
      </c>
      <c r="D50" s="156" t="s">
        <v>1084</v>
      </c>
      <c r="E50" s="156">
        <v>42</v>
      </c>
      <c r="F50" s="149" t="s">
        <v>218</v>
      </c>
      <c r="G50" s="67">
        <v>1165</v>
      </c>
      <c r="H50" s="67">
        <v>1134</v>
      </c>
      <c r="I50" s="67">
        <v>1103</v>
      </c>
      <c r="J50" s="67">
        <v>1071</v>
      </c>
      <c r="K50" s="67">
        <v>1009</v>
      </c>
    </row>
    <row r="51" spans="1:11" ht="74.25" customHeight="1">
      <c r="A51" s="52">
        <v>81907</v>
      </c>
      <c r="B51" s="150" t="s">
        <v>1098</v>
      </c>
      <c r="C51" s="155" t="s">
        <v>1203</v>
      </c>
      <c r="D51" s="156" t="s">
        <v>1084</v>
      </c>
      <c r="E51" s="156">
        <v>42</v>
      </c>
      <c r="F51" s="149" t="s">
        <v>218</v>
      </c>
      <c r="G51" s="67">
        <v>1165</v>
      </c>
      <c r="H51" s="67">
        <v>1134</v>
      </c>
      <c r="I51" s="67">
        <v>1103</v>
      </c>
      <c r="J51" s="67">
        <v>1071</v>
      </c>
      <c r="K51" s="67">
        <v>1009</v>
      </c>
    </row>
    <row r="52" spans="1:11" ht="82.5" customHeight="1">
      <c r="A52" s="52">
        <v>242424</v>
      </c>
      <c r="B52" s="150" t="s">
        <v>1099</v>
      </c>
      <c r="C52" s="155" t="s">
        <v>1204</v>
      </c>
      <c r="D52" s="156" t="s">
        <v>1084</v>
      </c>
      <c r="E52" s="156">
        <v>42</v>
      </c>
      <c r="F52" s="149" t="s">
        <v>218</v>
      </c>
      <c r="G52" s="67">
        <v>1165</v>
      </c>
      <c r="H52" s="67">
        <v>1134</v>
      </c>
      <c r="I52" s="67">
        <v>1103</v>
      </c>
      <c r="J52" s="67">
        <v>1071</v>
      </c>
      <c r="K52" s="67">
        <v>1009</v>
      </c>
    </row>
    <row r="53" spans="1:11">
      <c r="A53" s="451" t="s">
        <v>1097</v>
      </c>
      <c r="B53" s="452"/>
      <c r="C53" s="452"/>
      <c r="D53" s="452"/>
      <c r="E53" s="452"/>
      <c r="F53" s="452"/>
      <c r="G53" s="452"/>
      <c r="H53" s="452"/>
      <c r="I53" s="452"/>
      <c r="J53" s="452"/>
      <c r="K53" s="452"/>
    </row>
    <row r="54" spans="1:11" ht="73.5" customHeight="1">
      <c r="A54" s="52">
        <v>64306</v>
      </c>
      <c r="B54" s="150" t="s">
        <v>1100</v>
      </c>
      <c r="C54" s="155" t="s">
        <v>1200</v>
      </c>
      <c r="D54" s="156" t="s">
        <v>1067</v>
      </c>
      <c r="E54" s="156">
        <v>42</v>
      </c>
      <c r="F54" s="149" t="s">
        <v>218</v>
      </c>
      <c r="G54" s="67">
        <v>809</v>
      </c>
      <c r="H54" s="67">
        <v>785</v>
      </c>
      <c r="I54" s="67">
        <v>762</v>
      </c>
      <c r="J54" s="67">
        <v>739</v>
      </c>
      <c r="K54" s="67">
        <v>693</v>
      </c>
    </row>
    <row r="55" spans="1:11" ht="74.25" customHeight="1">
      <c r="A55" s="52">
        <v>64308</v>
      </c>
      <c r="B55" s="150" t="s">
        <v>1101</v>
      </c>
      <c r="C55" s="155" t="s">
        <v>1201</v>
      </c>
      <c r="D55" s="156" t="s">
        <v>1067</v>
      </c>
      <c r="E55" s="156">
        <v>42</v>
      </c>
      <c r="F55" s="149" t="s">
        <v>218</v>
      </c>
      <c r="G55" s="67">
        <v>809</v>
      </c>
      <c r="H55" s="67">
        <v>785</v>
      </c>
      <c r="I55" s="67">
        <v>762</v>
      </c>
      <c r="J55" s="67">
        <v>739</v>
      </c>
      <c r="K55" s="67">
        <v>693</v>
      </c>
    </row>
    <row r="56" spans="1:11" ht="72.75">
      <c r="A56" s="52">
        <v>64309</v>
      </c>
      <c r="B56" s="150" t="s">
        <v>1102</v>
      </c>
      <c r="C56" s="155" t="s">
        <v>1197</v>
      </c>
      <c r="D56" s="156" t="s">
        <v>1067</v>
      </c>
      <c r="E56" s="156">
        <v>42</v>
      </c>
      <c r="F56" s="149" t="s">
        <v>218</v>
      </c>
      <c r="G56" s="67">
        <v>809</v>
      </c>
      <c r="H56" s="67">
        <v>785</v>
      </c>
      <c r="I56" s="67">
        <v>762</v>
      </c>
      <c r="J56" s="67">
        <v>739</v>
      </c>
      <c r="K56" s="67">
        <v>693</v>
      </c>
    </row>
    <row r="57" spans="1:11" ht="72.75" customHeight="1">
      <c r="A57" s="52">
        <v>64310</v>
      </c>
      <c r="B57" s="150" t="s">
        <v>1103</v>
      </c>
      <c r="C57" s="155" t="s">
        <v>1198</v>
      </c>
      <c r="D57" s="156" t="s">
        <v>1067</v>
      </c>
      <c r="E57" s="156">
        <v>42</v>
      </c>
      <c r="F57" s="149" t="s">
        <v>218</v>
      </c>
      <c r="G57" s="67">
        <v>809</v>
      </c>
      <c r="H57" s="67">
        <v>785</v>
      </c>
      <c r="I57" s="67">
        <v>762</v>
      </c>
      <c r="J57" s="67">
        <v>739</v>
      </c>
      <c r="K57" s="67">
        <v>693</v>
      </c>
    </row>
    <row r="58" spans="1:11" ht="74.25" customHeight="1">
      <c r="A58" s="52">
        <v>64311</v>
      </c>
      <c r="B58" s="150" t="s">
        <v>1104</v>
      </c>
      <c r="C58" s="155" t="s">
        <v>1199</v>
      </c>
      <c r="D58" s="156" t="s">
        <v>1067</v>
      </c>
      <c r="E58" s="156">
        <v>42</v>
      </c>
      <c r="F58" s="149" t="s">
        <v>218</v>
      </c>
      <c r="G58" s="67">
        <v>809</v>
      </c>
      <c r="H58" s="67">
        <v>785</v>
      </c>
      <c r="I58" s="67">
        <v>762</v>
      </c>
      <c r="J58" s="67">
        <v>739</v>
      </c>
      <c r="K58" s="67">
        <v>693</v>
      </c>
    </row>
    <row r="59" spans="1:11" ht="72.75">
      <c r="A59" s="52">
        <v>64312</v>
      </c>
      <c r="B59" s="150" t="s">
        <v>1105</v>
      </c>
      <c r="C59" s="155" t="s">
        <v>1194</v>
      </c>
      <c r="D59" s="156" t="s">
        <v>1067</v>
      </c>
      <c r="E59" s="156">
        <v>42</v>
      </c>
      <c r="F59" s="149" t="s">
        <v>218</v>
      </c>
      <c r="G59" s="67">
        <v>809</v>
      </c>
      <c r="H59" s="67">
        <v>785</v>
      </c>
      <c r="I59" s="67">
        <v>762</v>
      </c>
      <c r="J59" s="67">
        <v>739</v>
      </c>
      <c r="K59" s="67">
        <v>693</v>
      </c>
    </row>
    <row r="60" spans="1:11" ht="72.75">
      <c r="A60" s="52">
        <v>64313</v>
      </c>
      <c r="B60" s="150" t="s">
        <v>1106</v>
      </c>
      <c r="C60" s="155" t="s">
        <v>1195</v>
      </c>
      <c r="D60" s="156" t="s">
        <v>1067</v>
      </c>
      <c r="E60" s="156">
        <v>42</v>
      </c>
      <c r="F60" s="149" t="s">
        <v>218</v>
      </c>
      <c r="G60" s="67">
        <v>809</v>
      </c>
      <c r="H60" s="67">
        <v>785</v>
      </c>
      <c r="I60" s="67">
        <v>762</v>
      </c>
      <c r="J60" s="67">
        <v>739</v>
      </c>
      <c r="K60" s="67">
        <v>693</v>
      </c>
    </row>
    <row r="61" spans="1:11" ht="72.75">
      <c r="A61" s="52">
        <v>64314</v>
      </c>
      <c r="B61" s="150" t="s">
        <v>1107</v>
      </c>
      <c r="C61" s="155" t="s">
        <v>1196</v>
      </c>
      <c r="D61" s="156" t="s">
        <v>1067</v>
      </c>
      <c r="E61" s="156">
        <v>42</v>
      </c>
      <c r="F61" s="149" t="s">
        <v>218</v>
      </c>
      <c r="G61" s="67">
        <v>809</v>
      </c>
      <c r="H61" s="67">
        <v>785</v>
      </c>
      <c r="I61" s="67">
        <v>762</v>
      </c>
      <c r="J61" s="67">
        <v>739</v>
      </c>
      <c r="K61" s="67">
        <v>693</v>
      </c>
    </row>
    <row r="62" spans="1:11" ht="110.25" customHeight="1">
      <c r="A62" s="52">
        <v>64316</v>
      </c>
      <c r="B62" s="150" t="s">
        <v>1108</v>
      </c>
      <c r="C62" s="155" t="s">
        <v>1191</v>
      </c>
      <c r="D62" s="156" t="s">
        <v>1067</v>
      </c>
      <c r="E62" s="156">
        <v>42</v>
      </c>
      <c r="F62" s="149" t="s">
        <v>218</v>
      </c>
      <c r="G62" s="67">
        <v>809</v>
      </c>
      <c r="H62" s="67">
        <v>785</v>
      </c>
      <c r="I62" s="67">
        <v>762</v>
      </c>
      <c r="J62" s="67">
        <v>739</v>
      </c>
      <c r="K62" s="67">
        <v>693</v>
      </c>
    </row>
    <row r="63" spans="1:11" ht="94.5" customHeight="1">
      <c r="A63" s="52">
        <v>64317</v>
      </c>
      <c r="B63" s="150" t="s">
        <v>1109</v>
      </c>
      <c r="C63" s="155" t="s">
        <v>1192</v>
      </c>
      <c r="D63" s="156" t="s">
        <v>1067</v>
      </c>
      <c r="E63" s="156">
        <v>42</v>
      </c>
      <c r="F63" s="149" t="s">
        <v>218</v>
      </c>
      <c r="G63" s="67">
        <v>809</v>
      </c>
      <c r="H63" s="67">
        <v>785</v>
      </c>
      <c r="I63" s="67">
        <v>762</v>
      </c>
      <c r="J63" s="67">
        <v>739</v>
      </c>
      <c r="K63" s="67">
        <v>693</v>
      </c>
    </row>
    <row r="64" spans="1:11" ht="111" customHeight="1">
      <c r="A64" s="52">
        <v>64320</v>
      </c>
      <c r="B64" s="150" t="s">
        <v>1110</v>
      </c>
      <c r="C64" s="155" t="s">
        <v>1193</v>
      </c>
      <c r="D64" s="156" t="s">
        <v>1067</v>
      </c>
      <c r="E64" s="156">
        <v>42</v>
      </c>
      <c r="F64" s="149" t="s">
        <v>218</v>
      </c>
      <c r="G64" s="67">
        <v>809</v>
      </c>
      <c r="H64" s="67">
        <v>785</v>
      </c>
      <c r="I64" s="67">
        <v>762</v>
      </c>
      <c r="J64" s="67">
        <v>739</v>
      </c>
      <c r="K64" s="67">
        <v>693</v>
      </c>
    </row>
    <row r="65" spans="1:11" ht="99" customHeight="1">
      <c r="A65" s="52">
        <v>64321</v>
      </c>
      <c r="B65" s="150" t="s">
        <v>1111</v>
      </c>
      <c r="C65" s="155" t="s">
        <v>1188</v>
      </c>
      <c r="D65" s="156" t="s">
        <v>1067</v>
      </c>
      <c r="E65" s="156">
        <v>42</v>
      </c>
      <c r="F65" s="149" t="s">
        <v>218</v>
      </c>
      <c r="G65" s="67">
        <v>809</v>
      </c>
      <c r="H65" s="67">
        <v>785</v>
      </c>
      <c r="I65" s="67">
        <v>762</v>
      </c>
      <c r="J65" s="67">
        <v>739</v>
      </c>
      <c r="K65" s="67">
        <v>693</v>
      </c>
    </row>
    <row r="66" spans="1:11" ht="72.75">
      <c r="A66" s="52">
        <v>64322</v>
      </c>
      <c r="B66" s="150" t="s">
        <v>1112</v>
      </c>
      <c r="C66" s="155" t="s">
        <v>1189</v>
      </c>
      <c r="D66" s="156" t="s">
        <v>1067</v>
      </c>
      <c r="E66" s="156">
        <v>42</v>
      </c>
      <c r="F66" s="149" t="s">
        <v>218</v>
      </c>
      <c r="G66" s="67">
        <v>578</v>
      </c>
      <c r="H66" s="67">
        <v>561</v>
      </c>
      <c r="I66" s="67">
        <v>545</v>
      </c>
      <c r="J66" s="67">
        <v>528</v>
      </c>
      <c r="K66" s="67">
        <v>495</v>
      </c>
    </row>
    <row r="67" spans="1:11" ht="72.75">
      <c r="A67" s="52">
        <v>64323</v>
      </c>
      <c r="B67" s="150" t="s">
        <v>1113</v>
      </c>
      <c r="C67" s="155" t="s">
        <v>1190</v>
      </c>
      <c r="D67" s="156" t="s">
        <v>1067</v>
      </c>
      <c r="E67" s="156">
        <v>42</v>
      </c>
      <c r="F67" s="149" t="s">
        <v>218</v>
      </c>
      <c r="G67" s="67">
        <v>578</v>
      </c>
      <c r="H67" s="67">
        <v>561</v>
      </c>
      <c r="I67" s="67">
        <v>545</v>
      </c>
      <c r="J67" s="67">
        <v>528</v>
      </c>
      <c r="K67" s="67">
        <v>495</v>
      </c>
    </row>
    <row r="68" spans="1:11" ht="72.75">
      <c r="A68" s="52">
        <v>64325</v>
      </c>
      <c r="B68" s="150" t="s">
        <v>1114</v>
      </c>
      <c r="C68" s="155" t="s">
        <v>1185</v>
      </c>
      <c r="D68" s="156" t="s">
        <v>1067</v>
      </c>
      <c r="E68" s="156">
        <v>42</v>
      </c>
      <c r="F68" s="149" t="s">
        <v>218</v>
      </c>
      <c r="G68" s="67">
        <v>578</v>
      </c>
      <c r="H68" s="67">
        <v>561</v>
      </c>
      <c r="I68" s="67">
        <v>545</v>
      </c>
      <c r="J68" s="67">
        <v>528</v>
      </c>
      <c r="K68" s="67">
        <v>495</v>
      </c>
    </row>
    <row r="69" spans="1:11" ht="72.75">
      <c r="A69" s="52">
        <v>64326</v>
      </c>
      <c r="B69" s="150" t="s">
        <v>1115</v>
      </c>
      <c r="C69" s="155" t="s">
        <v>1186</v>
      </c>
      <c r="D69" s="156" t="s">
        <v>1067</v>
      </c>
      <c r="E69" s="156">
        <v>42</v>
      </c>
      <c r="F69" s="149" t="s">
        <v>218</v>
      </c>
      <c r="G69" s="67">
        <v>578</v>
      </c>
      <c r="H69" s="67">
        <v>561</v>
      </c>
      <c r="I69" s="67">
        <v>545</v>
      </c>
      <c r="J69" s="67">
        <v>528</v>
      </c>
      <c r="K69" s="67">
        <v>495</v>
      </c>
    </row>
    <row r="70" spans="1:11" ht="72.75">
      <c r="A70" s="52">
        <v>64327</v>
      </c>
      <c r="B70" s="150" t="s">
        <v>1116</v>
      </c>
      <c r="C70" s="155" t="s">
        <v>1187</v>
      </c>
      <c r="D70" s="156" t="s">
        <v>1067</v>
      </c>
      <c r="E70" s="156">
        <v>42</v>
      </c>
      <c r="F70" s="149" t="s">
        <v>218</v>
      </c>
      <c r="G70" s="67">
        <v>578</v>
      </c>
      <c r="H70" s="67">
        <v>561</v>
      </c>
      <c r="I70" s="67">
        <v>545</v>
      </c>
      <c r="J70" s="67">
        <v>528</v>
      </c>
      <c r="K70" s="67">
        <v>495</v>
      </c>
    </row>
    <row r="71" spans="1:11" ht="72.75">
      <c r="A71" s="52">
        <v>64328</v>
      </c>
      <c r="B71" s="150" t="s">
        <v>1117</v>
      </c>
      <c r="C71" s="155" t="s">
        <v>1182</v>
      </c>
      <c r="D71" s="156" t="s">
        <v>1067</v>
      </c>
      <c r="E71" s="156">
        <v>42</v>
      </c>
      <c r="F71" s="149" t="s">
        <v>218</v>
      </c>
      <c r="G71" s="67">
        <v>578</v>
      </c>
      <c r="H71" s="67">
        <v>561</v>
      </c>
      <c r="I71" s="67">
        <v>545</v>
      </c>
      <c r="J71" s="67">
        <v>528</v>
      </c>
      <c r="K71" s="67">
        <v>495</v>
      </c>
    </row>
    <row r="72" spans="1:11" ht="72.75">
      <c r="A72" s="52">
        <v>64329</v>
      </c>
      <c r="B72" s="150" t="s">
        <v>1118</v>
      </c>
      <c r="C72" s="155" t="s">
        <v>1183</v>
      </c>
      <c r="D72" s="156" t="s">
        <v>1067</v>
      </c>
      <c r="E72" s="156">
        <v>42</v>
      </c>
      <c r="F72" s="149" t="s">
        <v>218</v>
      </c>
      <c r="G72" s="67">
        <v>578</v>
      </c>
      <c r="H72" s="67">
        <v>561</v>
      </c>
      <c r="I72" s="67">
        <v>545</v>
      </c>
      <c r="J72" s="67">
        <v>528</v>
      </c>
      <c r="K72" s="67">
        <v>495</v>
      </c>
    </row>
    <row r="73" spans="1:11" ht="72.75">
      <c r="A73" s="52">
        <v>64330</v>
      </c>
      <c r="B73" s="150" t="s">
        <v>1119</v>
      </c>
      <c r="C73" s="155" t="s">
        <v>1184</v>
      </c>
      <c r="D73" s="156" t="s">
        <v>1067</v>
      </c>
      <c r="E73" s="156">
        <v>42</v>
      </c>
      <c r="F73" s="149" t="s">
        <v>218</v>
      </c>
      <c r="G73" s="67">
        <v>578</v>
      </c>
      <c r="H73" s="67">
        <v>561</v>
      </c>
      <c r="I73" s="67">
        <v>545</v>
      </c>
      <c r="J73" s="67">
        <v>528</v>
      </c>
      <c r="K73" s="67">
        <v>495</v>
      </c>
    </row>
    <row r="74" spans="1:11" ht="72.75">
      <c r="A74" s="52">
        <v>64352</v>
      </c>
      <c r="B74" s="150" t="s">
        <v>1120</v>
      </c>
      <c r="C74" s="155" t="s">
        <v>1178</v>
      </c>
      <c r="D74" s="156" t="s">
        <v>1067</v>
      </c>
      <c r="E74" s="156">
        <v>42</v>
      </c>
      <c r="F74" s="149" t="s">
        <v>218</v>
      </c>
      <c r="G74" s="67">
        <v>454</v>
      </c>
      <c r="H74" s="67">
        <v>441</v>
      </c>
      <c r="I74" s="67">
        <v>428</v>
      </c>
      <c r="J74" s="67">
        <v>415</v>
      </c>
      <c r="K74" s="67">
        <v>389</v>
      </c>
    </row>
    <row r="75" spans="1:11" ht="72.75">
      <c r="A75" s="52">
        <v>64353</v>
      </c>
      <c r="B75" s="150" t="s">
        <v>1121</v>
      </c>
      <c r="C75" s="155" t="s">
        <v>1179</v>
      </c>
      <c r="D75" s="156" t="s">
        <v>1067</v>
      </c>
      <c r="E75" s="156">
        <v>42</v>
      </c>
      <c r="F75" s="149" t="s">
        <v>218</v>
      </c>
      <c r="G75" s="67">
        <v>454</v>
      </c>
      <c r="H75" s="67">
        <v>441</v>
      </c>
      <c r="I75" s="67">
        <v>428</v>
      </c>
      <c r="J75" s="67">
        <v>415</v>
      </c>
      <c r="K75" s="67">
        <v>389</v>
      </c>
    </row>
    <row r="76" spans="1:11" ht="72.75">
      <c r="A76" s="52">
        <v>64354</v>
      </c>
      <c r="B76" s="150" t="s">
        <v>1122</v>
      </c>
      <c r="C76" s="155" t="s">
        <v>1180</v>
      </c>
      <c r="D76" s="156" t="s">
        <v>1067</v>
      </c>
      <c r="E76" s="156">
        <v>42</v>
      </c>
      <c r="F76" s="149" t="s">
        <v>218</v>
      </c>
      <c r="G76" s="67">
        <v>454</v>
      </c>
      <c r="H76" s="67">
        <v>441</v>
      </c>
      <c r="I76" s="67">
        <v>428</v>
      </c>
      <c r="J76" s="67">
        <v>415</v>
      </c>
      <c r="K76" s="67">
        <v>389</v>
      </c>
    </row>
    <row r="77" spans="1:11" ht="72.75">
      <c r="A77" s="52">
        <v>64345</v>
      </c>
      <c r="B77" s="150" t="s">
        <v>1123</v>
      </c>
      <c r="C77" s="155" t="s">
        <v>1181</v>
      </c>
      <c r="D77" s="156" t="s">
        <v>1067</v>
      </c>
      <c r="E77" s="156">
        <v>42</v>
      </c>
      <c r="F77" s="149" t="s">
        <v>218</v>
      </c>
      <c r="G77" s="67">
        <v>454</v>
      </c>
      <c r="H77" s="67">
        <v>441</v>
      </c>
      <c r="I77" s="67">
        <v>428</v>
      </c>
      <c r="J77" s="67">
        <v>415</v>
      </c>
      <c r="K77" s="67">
        <v>389</v>
      </c>
    </row>
    <row r="78" spans="1:11" ht="72.75">
      <c r="A78" s="52">
        <v>64351</v>
      </c>
      <c r="B78" s="150" t="s">
        <v>1124</v>
      </c>
      <c r="C78" s="155" t="s">
        <v>1174</v>
      </c>
      <c r="D78" s="156" t="s">
        <v>1067</v>
      </c>
      <c r="E78" s="156">
        <v>42</v>
      </c>
      <c r="F78" s="149" t="s">
        <v>218</v>
      </c>
      <c r="G78" s="67">
        <v>454</v>
      </c>
      <c r="H78" s="67">
        <v>441</v>
      </c>
      <c r="I78" s="67">
        <v>428</v>
      </c>
      <c r="J78" s="67">
        <v>415</v>
      </c>
      <c r="K78" s="67">
        <v>389</v>
      </c>
    </row>
    <row r="79" spans="1:11" ht="72.75">
      <c r="A79" s="52">
        <v>64355</v>
      </c>
      <c r="B79" s="150" t="s">
        <v>1125</v>
      </c>
      <c r="C79" s="155" t="s">
        <v>1175</v>
      </c>
      <c r="D79" s="156" t="s">
        <v>1067</v>
      </c>
      <c r="E79" s="156">
        <v>42</v>
      </c>
      <c r="F79" s="149" t="s">
        <v>218</v>
      </c>
      <c r="G79" s="67">
        <v>454</v>
      </c>
      <c r="H79" s="67">
        <v>441</v>
      </c>
      <c r="I79" s="67">
        <v>428</v>
      </c>
      <c r="J79" s="67">
        <v>415</v>
      </c>
      <c r="K79" s="67">
        <v>389</v>
      </c>
    </row>
    <row r="80" spans="1:11" ht="72.75">
      <c r="A80" s="52">
        <v>64263</v>
      </c>
      <c r="B80" s="150" t="s">
        <v>1126</v>
      </c>
      <c r="C80" s="155" t="s">
        <v>1176</v>
      </c>
      <c r="D80" s="156" t="s">
        <v>1067</v>
      </c>
      <c r="E80" s="156">
        <v>42</v>
      </c>
      <c r="F80" s="149" t="s">
        <v>218</v>
      </c>
      <c r="G80" s="67">
        <v>454</v>
      </c>
      <c r="H80" s="67">
        <v>441</v>
      </c>
      <c r="I80" s="67">
        <v>428</v>
      </c>
      <c r="J80" s="67">
        <v>415</v>
      </c>
      <c r="K80" s="67">
        <v>389</v>
      </c>
    </row>
    <row r="81" spans="1:11" ht="72.75">
      <c r="A81" s="52">
        <v>64357</v>
      </c>
      <c r="B81" s="150" t="s">
        <v>1127</v>
      </c>
      <c r="C81" s="155" t="s">
        <v>1177</v>
      </c>
      <c r="D81" s="156" t="s">
        <v>1067</v>
      </c>
      <c r="E81" s="156">
        <v>42</v>
      </c>
      <c r="F81" s="149" t="s">
        <v>218</v>
      </c>
      <c r="G81" s="67">
        <v>454</v>
      </c>
      <c r="H81" s="67">
        <v>441</v>
      </c>
      <c r="I81" s="67">
        <v>428</v>
      </c>
      <c r="J81" s="67">
        <v>415</v>
      </c>
      <c r="K81" s="67">
        <v>389</v>
      </c>
    </row>
    <row r="82" spans="1:11">
      <c r="A82" s="451" t="s">
        <v>1128</v>
      </c>
      <c r="B82" s="452"/>
      <c r="C82" s="452"/>
      <c r="D82" s="452"/>
      <c r="E82" s="452"/>
      <c r="F82" s="452"/>
      <c r="G82" s="452"/>
      <c r="H82" s="452"/>
      <c r="I82" s="452"/>
      <c r="J82" s="452"/>
      <c r="K82" s="452"/>
    </row>
    <row r="83" spans="1:11" ht="72.75">
      <c r="A83" s="52">
        <v>68781</v>
      </c>
      <c r="B83" s="150">
        <v>14010</v>
      </c>
      <c r="C83" s="155" t="s">
        <v>1171</v>
      </c>
      <c r="D83" s="156" t="s">
        <v>1067</v>
      </c>
      <c r="E83" s="156">
        <v>42</v>
      </c>
      <c r="F83" s="149" t="s">
        <v>218</v>
      </c>
      <c r="G83" s="67">
        <v>1035</v>
      </c>
      <c r="H83" s="67">
        <v>1007</v>
      </c>
      <c r="I83" s="67">
        <v>979</v>
      </c>
      <c r="J83" s="67">
        <v>952</v>
      </c>
      <c r="K83" s="67">
        <v>896</v>
      </c>
    </row>
    <row r="84" spans="1:11" ht="72.75">
      <c r="A84" s="52">
        <v>70183</v>
      </c>
      <c r="B84" s="158">
        <v>1040</v>
      </c>
      <c r="C84" s="155" t="s">
        <v>1172</v>
      </c>
      <c r="D84" s="156" t="s">
        <v>1067</v>
      </c>
      <c r="E84" s="156">
        <v>42</v>
      </c>
      <c r="F84" s="149" t="s">
        <v>218</v>
      </c>
      <c r="G84" s="67">
        <v>1123</v>
      </c>
      <c r="H84" s="67">
        <v>1093</v>
      </c>
      <c r="I84" s="67">
        <v>1062</v>
      </c>
      <c r="J84" s="67">
        <v>1032</v>
      </c>
      <c r="K84" s="67">
        <v>972</v>
      </c>
    </row>
    <row r="85" spans="1:11" ht="72.75">
      <c r="A85" s="52">
        <v>70184</v>
      </c>
      <c r="B85" s="150">
        <v>51040</v>
      </c>
      <c r="C85" s="155" t="s">
        <v>1173</v>
      </c>
      <c r="D85" s="156" t="s">
        <v>1067</v>
      </c>
      <c r="E85" s="156">
        <v>42</v>
      </c>
      <c r="F85" s="149" t="s">
        <v>218</v>
      </c>
      <c r="G85" s="67">
        <v>1123</v>
      </c>
      <c r="H85" s="67">
        <v>1093</v>
      </c>
      <c r="I85" s="67">
        <v>1062</v>
      </c>
      <c r="J85" s="67">
        <v>1032</v>
      </c>
      <c r="K85" s="67">
        <v>972</v>
      </c>
    </row>
    <row r="86" spans="1:11" ht="72.75">
      <c r="A86" s="52">
        <v>70188</v>
      </c>
      <c r="B86" s="150">
        <v>16040</v>
      </c>
      <c r="C86" s="155" t="s">
        <v>1168</v>
      </c>
      <c r="D86" s="156" t="s">
        <v>1067</v>
      </c>
      <c r="E86" s="156">
        <v>42</v>
      </c>
      <c r="F86" s="149" t="s">
        <v>218</v>
      </c>
      <c r="G86" s="67">
        <v>1123</v>
      </c>
      <c r="H86" s="67">
        <v>1093</v>
      </c>
      <c r="I86" s="67">
        <v>1062</v>
      </c>
      <c r="J86" s="67">
        <v>1032</v>
      </c>
      <c r="K86" s="67">
        <v>972</v>
      </c>
    </row>
    <row r="87" spans="1:11" ht="72.75">
      <c r="A87" s="52">
        <v>70189</v>
      </c>
      <c r="B87" s="150">
        <v>23040</v>
      </c>
      <c r="C87" s="155" t="s">
        <v>1169</v>
      </c>
      <c r="D87" s="156" t="s">
        <v>1067</v>
      </c>
      <c r="E87" s="156">
        <v>42</v>
      </c>
      <c r="F87" s="149" t="s">
        <v>218</v>
      </c>
      <c r="G87" s="67">
        <v>1123</v>
      </c>
      <c r="H87" s="67">
        <v>1093</v>
      </c>
      <c r="I87" s="67">
        <v>1062</v>
      </c>
      <c r="J87" s="67">
        <v>1032</v>
      </c>
      <c r="K87" s="67">
        <v>972</v>
      </c>
    </row>
    <row r="88" spans="1:11" ht="72.75">
      <c r="A88" s="52">
        <v>70190</v>
      </c>
      <c r="B88" s="150">
        <v>27020</v>
      </c>
      <c r="C88" s="155" t="s">
        <v>1170</v>
      </c>
      <c r="D88" s="156" t="s">
        <v>1067</v>
      </c>
      <c r="E88" s="156">
        <v>42</v>
      </c>
      <c r="F88" s="149" t="s">
        <v>218</v>
      </c>
      <c r="G88" s="67">
        <v>1123</v>
      </c>
      <c r="H88" s="67">
        <v>1093</v>
      </c>
      <c r="I88" s="67">
        <v>1062</v>
      </c>
      <c r="J88" s="67">
        <v>1032</v>
      </c>
      <c r="K88" s="67">
        <v>972</v>
      </c>
    </row>
    <row r="89" spans="1:11" ht="72.75">
      <c r="A89" s="52">
        <v>70192</v>
      </c>
      <c r="B89" s="150">
        <v>14010</v>
      </c>
      <c r="C89" s="155" t="s">
        <v>1165</v>
      </c>
      <c r="D89" s="156" t="s">
        <v>1067</v>
      </c>
      <c r="E89" s="156">
        <v>42</v>
      </c>
      <c r="F89" s="149" t="s">
        <v>218</v>
      </c>
      <c r="G89" s="67">
        <v>1035</v>
      </c>
      <c r="H89" s="67">
        <v>1007</v>
      </c>
      <c r="I89" s="67">
        <v>979</v>
      </c>
      <c r="J89" s="67">
        <v>952</v>
      </c>
      <c r="K89" s="67">
        <v>896</v>
      </c>
    </row>
    <row r="90" spans="1:11" ht="72.75">
      <c r="A90" s="52">
        <v>70193</v>
      </c>
      <c r="B90" s="158">
        <v>1040</v>
      </c>
      <c r="C90" s="155" t="s">
        <v>1166</v>
      </c>
      <c r="D90" s="156" t="s">
        <v>1067</v>
      </c>
      <c r="E90" s="156">
        <v>42</v>
      </c>
      <c r="F90" s="149" t="s">
        <v>218</v>
      </c>
      <c r="G90" s="67">
        <v>1123</v>
      </c>
      <c r="H90" s="67">
        <v>1093</v>
      </c>
      <c r="I90" s="67">
        <v>1062</v>
      </c>
      <c r="J90" s="67">
        <v>1032</v>
      </c>
      <c r="K90" s="67">
        <v>972</v>
      </c>
    </row>
    <row r="91" spans="1:11" ht="72.75">
      <c r="A91" s="52">
        <v>70195</v>
      </c>
      <c r="B91" s="150">
        <v>51040</v>
      </c>
      <c r="C91" s="155" t="s">
        <v>1167</v>
      </c>
      <c r="D91" s="156" t="s">
        <v>1067</v>
      </c>
      <c r="E91" s="156">
        <v>42</v>
      </c>
      <c r="F91" s="149" t="s">
        <v>218</v>
      </c>
      <c r="G91" s="67">
        <v>1123</v>
      </c>
      <c r="H91" s="67">
        <v>1093</v>
      </c>
      <c r="I91" s="67">
        <v>1062</v>
      </c>
      <c r="J91" s="67">
        <v>1032</v>
      </c>
      <c r="K91" s="67">
        <v>972</v>
      </c>
    </row>
    <row r="92" spans="1:11" ht="72.75">
      <c r="A92" s="52">
        <v>70197</v>
      </c>
      <c r="B92" s="150">
        <v>16040</v>
      </c>
      <c r="C92" s="155" t="s">
        <v>1163</v>
      </c>
      <c r="D92" s="156" t="s">
        <v>1067</v>
      </c>
      <c r="E92" s="156">
        <v>42</v>
      </c>
      <c r="F92" s="149" t="s">
        <v>218</v>
      </c>
      <c r="G92" s="67">
        <v>1123</v>
      </c>
      <c r="H92" s="67">
        <v>1093</v>
      </c>
      <c r="I92" s="67">
        <v>1062</v>
      </c>
      <c r="J92" s="67">
        <v>1032</v>
      </c>
      <c r="K92" s="67">
        <v>972</v>
      </c>
    </row>
    <row r="93" spans="1:11" ht="72.75">
      <c r="A93" s="52">
        <v>70198</v>
      </c>
      <c r="B93" s="150">
        <v>23040</v>
      </c>
      <c r="C93" s="155" t="s">
        <v>1164</v>
      </c>
      <c r="D93" s="156" t="s">
        <v>1067</v>
      </c>
      <c r="E93" s="156">
        <v>42</v>
      </c>
      <c r="F93" s="149" t="s">
        <v>218</v>
      </c>
      <c r="G93" s="67">
        <v>1123</v>
      </c>
      <c r="H93" s="67">
        <v>1093</v>
      </c>
      <c r="I93" s="67">
        <v>1062</v>
      </c>
      <c r="J93" s="67">
        <v>1032</v>
      </c>
      <c r="K93" s="67">
        <v>972</v>
      </c>
    </row>
    <row r="94" spans="1:11" ht="72">
      <c r="A94" s="52">
        <v>70200</v>
      </c>
      <c r="B94" s="150">
        <v>27020</v>
      </c>
      <c r="C94" s="159" t="s">
        <v>1162</v>
      </c>
      <c r="D94" s="156" t="s">
        <v>1067</v>
      </c>
      <c r="E94" s="156">
        <v>42</v>
      </c>
      <c r="F94" s="149" t="s">
        <v>218</v>
      </c>
      <c r="G94" s="67">
        <v>1123</v>
      </c>
      <c r="H94" s="67">
        <v>1093</v>
      </c>
      <c r="I94" s="67">
        <v>1062</v>
      </c>
      <c r="J94" s="67">
        <v>1032</v>
      </c>
      <c r="K94" s="67">
        <v>972</v>
      </c>
    </row>
    <row r="95" spans="1:11" ht="76.5" customHeight="1">
      <c r="A95" s="52">
        <v>252525</v>
      </c>
      <c r="B95" s="548" t="s">
        <v>1129</v>
      </c>
      <c r="C95" s="159" t="s">
        <v>1132</v>
      </c>
      <c r="D95" s="156" t="s">
        <v>1067</v>
      </c>
      <c r="E95" s="156">
        <v>42</v>
      </c>
      <c r="F95" s="153" t="s">
        <v>218</v>
      </c>
      <c r="G95" s="67">
        <v>1035</v>
      </c>
      <c r="H95" s="67">
        <v>1007</v>
      </c>
      <c r="I95" s="67">
        <v>979</v>
      </c>
      <c r="J95" s="67">
        <v>952</v>
      </c>
      <c r="K95" s="67">
        <v>896</v>
      </c>
    </row>
    <row r="96" spans="1:11" ht="84">
      <c r="A96" s="52">
        <v>262626</v>
      </c>
      <c r="B96" s="544"/>
      <c r="C96" s="159" t="s">
        <v>1133</v>
      </c>
      <c r="D96" s="156" t="s">
        <v>1067</v>
      </c>
      <c r="E96" s="156">
        <v>42</v>
      </c>
      <c r="F96" s="153" t="s">
        <v>218</v>
      </c>
      <c r="G96" s="67">
        <v>1035</v>
      </c>
      <c r="H96" s="67">
        <v>1007</v>
      </c>
      <c r="I96" s="67">
        <v>979</v>
      </c>
      <c r="J96" s="67">
        <v>952</v>
      </c>
      <c r="K96" s="67">
        <v>896</v>
      </c>
    </row>
    <row r="97" spans="1:11" ht="84">
      <c r="A97" s="52">
        <v>272727</v>
      </c>
      <c r="B97" s="544"/>
      <c r="C97" s="165" t="s">
        <v>1134</v>
      </c>
      <c r="D97" s="156" t="s">
        <v>1067</v>
      </c>
      <c r="E97" s="156">
        <v>42</v>
      </c>
      <c r="F97" s="153" t="s">
        <v>218</v>
      </c>
      <c r="G97" s="67">
        <v>1035</v>
      </c>
      <c r="H97" s="67">
        <v>1007</v>
      </c>
      <c r="I97" s="67">
        <v>979</v>
      </c>
      <c r="J97" s="67">
        <v>952</v>
      </c>
      <c r="K97" s="67">
        <v>896</v>
      </c>
    </row>
    <row r="98" spans="1:11" ht="84.75">
      <c r="A98" s="52">
        <v>282828</v>
      </c>
      <c r="B98" s="544"/>
      <c r="C98" s="155" t="s">
        <v>1135</v>
      </c>
      <c r="D98" s="156" t="s">
        <v>1067</v>
      </c>
      <c r="E98" s="156">
        <v>42</v>
      </c>
      <c r="F98" s="153" t="s">
        <v>218</v>
      </c>
      <c r="G98" s="67">
        <v>1035</v>
      </c>
      <c r="H98" s="67">
        <v>1007</v>
      </c>
      <c r="I98" s="67">
        <v>979</v>
      </c>
      <c r="J98" s="67">
        <v>952</v>
      </c>
      <c r="K98" s="67">
        <v>896</v>
      </c>
    </row>
    <row r="99" spans="1:11" ht="72.75">
      <c r="A99" s="52">
        <v>292929</v>
      </c>
      <c r="B99" s="544"/>
      <c r="C99" s="155" t="s">
        <v>1136</v>
      </c>
      <c r="D99" s="156" t="s">
        <v>1067</v>
      </c>
      <c r="E99" s="156">
        <v>42</v>
      </c>
      <c r="F99" s="153" t="s">
        <v>218</v>
      </c>
      <c r="G99" s="67">
        <v>1035</v>
      </c>
      <c r="H99" s="67">
        <v>1007</v>
      </c>
      <c r="I99" s="67">
        <v>979</v>
      </c>
      <c r="J99" s="67">
        <v>952</v>
      </c>
      <c r="K99" s="67">
        <v>896</v>
      </c>
    </row>
    <row r="100" spans="1:11" ht="72.75">
      <c r="A100" s="52">
        <v>303030</v>
      </c>
      <c r="B100" s="544"/>
      <c r="C100" s="155" t="s">
        <v>1137</v>
      </c>
      <c r="D100" s="156" t="s">
        <v>1067</v>
      </c>
      <c r="E100" s="156">
        <v>42</v>
      </c>
      <c r="F100" s="153" t="s">
        <v>218</v>
      </c>
      <c r="G100" s="67">
        <v>1035</v>
      </c>
      <c r="H100" s="67">
        <v>1007</v>
      </c>
      <c r="I100" s="67">
        <v>979</v>
      </c>
      <c r="J100" s="67">
        <v>952</v>
      </c>
      <c r="K100" s="67">
        <v>896</v>
      </c>
    </row>
    <row r="101" spans="1:11" ht="72.75">
      <c r="A101" s="52">
        <v>313131</v>
      </c>
      <c r="B101" s="544"/>
      <c r="C101" s="155" t="s">
        <v>1138</v>
      </c>
      <c r="D101" s="156" t="s">
        <v>1067</v>
      </c>
      <c r="E101" s="156">
        <v>42</v>
      </c>
      <c r="F101" s="153" t="s">
        <v>218</v>
      </c>
      <c r="G101" s="67">
        <v>1035</v>
      </c>
      <c r="H101" s="67">
        <v>1007</v>
      </c>
      <c r="I101" s="67">
        <v>979</v>
      </c>
      <c r="J101" s="67">
        <v>952</v>
      </c>
      <c r="K101" s="67">
        <v>896</v>
      </c>
    </row>
    <row r="102" spans="1:11" ht="72.75">
      <c r="A102" s="52">
        <v>323232</v>
      </c>
      <c r="B102" s="544"/>
      <c r="C102" s="155" t="s">
        <v>1139</v>
      </c>
      <c r="D102" s="156" t="s">
        <v>1067</v>
      </c>
      <c r="E102" s="156">
        <v>42</v>
      </c>
      <c r="F102" s="153" t="s">
        <v>218</v>
      </c>
      <c r="G102" s="67">
        <v>1035</v>
      </c>
      <c r="H102" s="67">
        <v>1007</v>
      </c>
      <c r="I102" s="67">
        <v>979</v>
      </c>
      <c r="J102" s="67">
        <v>952</v>
      </c>
      <c r="K102" s="67">
        <v>896</v>
      </c>
    </row>
    <row r="103" spans="1:11" ht="120">
      <c r="A103" s="52">
        <v>333333</v>
      </c>
      <c r="B103" s="544"/>
      <c r="C103" s="159" t="s">
        <v>1140</v>
      </c>
      <c r="D103" s="156" t="s">
        <v>1067</v>
      </c>
      <c r="E103" s="156">
        <v>42</v>
      </c>
      <c r="F103" s="153" t="s">
        <v>218</v>
      </c>
      <c r="G103" s="67">
        <v>1035</v>
      </c>
      <c r="H103" s="67">
        <v>1007</v>
      </c>
      <c r="I103" s="67">
        <v>979</v>
      </c>
      <c r="J103" s="67">
        <v>952</v>
      </c>
      <c r="K103" s="67">
        <v>896</v>
      </c>
    </row>
    <row r="104" spans="1:11" ht="120">
      <c r="A104" s="52">
        <v>343434</v>
      </c>
      <c r="B104" s="469"/>
      <c r="C104" s="159" t="s">
        <v>1141</v>
      </c>
      <c r="D104" s="156" t="s">
        <v>1067</v>
      </c>
      <c r="E104" s="156">
        <v>42</v>
      </c>
      <c r="F104" s="153" t="s">
        <v>218</v>
      </c>
      <c r="G104" s="67">
        <v>1035</v>
      </c>
      <c r="H104" s="67">
        <v>1007</v>
      </c>
      <c r="I104" s="67">
        <v>979</v>
      </c>
      <c r="J104" s="67">
        <v>952</v>
      </c>
      <c r="K104" s="67">
        <v>896</v>
      </c>
    </row>
    <row r="105" spans="1:11" ht="84.75">
      <c r="A105" s="52">
        <v>353535</v>
      </c>
      <c r="B105" s="548" t="s">
        <v>1130</v>
      </c>
      <c r="C105" s="166" t="s">
        <v>1142</v>
      </c>
      <c r="D105" s="156" t="s">
        <v>1067</v>
      </c>
      <c r="E105" s="156">
        <v>42</v>
      </c>
      <c r="F105" s="153" t="s">
        <v>218</v>
      </c>
      <c r="G105" s="67">
        <v>1123</v>
      </c>
      <c r="H105" s="67">
        <v>1093</v>
      </c>
      <c r="I105" s="67">
        <v>1062</v>
      </c>
      <c r="J105" s="67">
        <v>1032</v>
      </c>
      <c r="K105" s="67">
        <v>972</v>
      </c>
    </row>
    <row r="106" spans="1:11" ht="84.75">
      <c r="A106" s="52">
        <v>363636</v>
      </c>
      <c r="B106" s="544"/>
      <c r="C106" s="166" t="s">
        <v>1143</v>
      </c>
      <c r="D106" s="156" t="s">
        <v>1067</v>
      </c>
      <c r="E106" s="156">
        <v>42</v>
      </c>
      <c r="F106" s="153" t="s">
        <v>218</v>
      </c>
      <c r="G106" s="67">
        <v>1123</v>
      </c>
      <c r="H106" s="67">
        <v>1093</v>
      </c>
      <c r="I106" s="67">
        <v>1062</v>
      </c>
      <c r="J106" s="67">
        <v>1032</v>
      </c>
      <c r="K106" s="67">
        <v>972</v>
      </c>
    </row>
    <row r="107" spans="1:11" ht="84.75">
      <c r="A107" s="52">
        <v>373737</v>
      </c>
      <c r="B107" s="544"/>
      <c r="C107" s="155" t="s">
        <v>1144</v>
      </c>
      <c r="D107" s="156" t="s">
        <v>1067</v>
      </c>
      <c r="E107" s="156">
        <v>42</v>
      </c>
      <c r="F107" s="153" t="s">
        <v>218</v>
      </c>
      <c r="G107" s="67">
        <v>1123</v>
      </c>
      <c r="H107" s="67">
        <v>1093</v>
      </c>
      <c r="I107" s="67">
        <v>1062</v>
      </c>
      <c r="J107" s="67">
        <v>1032</v>
      </c>
      <c r="K107" s="67">
        <v>972</v>
      </c>
    </row>
    <row r="108" spans="1:11" ht="84.75">
      <c r="A108" s="52">
        <v>383838</v>
      </c>
      <c r="B108" s="544"/>
      <c r="C108" s="155" t="s">
        <v>1145</v>
      </c>
      <c r="D108" s="156" t="s">
        <v>1067</v>
      </c>
      <c r="E108" s="156">
        <v>42</v>
      </c>
      <c r="F108" s="153" t="s">
        <v>218</v>
      </c>
      <c r="G108" s="67">
        <v>1123</v>
      </c>
      <c r="H108" s="67">
        <v>1093</v>
      </c>
      <c r="I108" s="67">
        <v>1062</v>
      </c>
      <c r="J108" s="67">
        <v>1032</v>
      </c>
      <c r="K108" s="67">
        <v>972</v>
      </c>
    </row>
    <row r="109" spans="1:11" ht="72.75">
      <c r="A109" s="52">
        <v>393939</v>
      </c>
      <c r="B109" s="544"/>
      <c r="C109" s="155" t="s">
        <v>1146</v>
      </c>
      <c r="D109" s="156" t="s">
        <v>1067</v>
      </c>
      <c r="E109" s="156">
        <v>42</v>
      </c>
      <c r="F109" s="153" t="s">
        <v>218</v>
      </c>
      <c r="G109" s="67">
        <v>1123</v>
      </c>
      <c r="H109" s="67">
        <v>1093</v>
      </c>
      <c r="I109" s="67">
        <v>1062</v>
      </c>
      <c r="J109" s="67">
        <v>1032</v>
      </c>
      <c r="K109" s="67">
        <v>972</v>
      </c>
    </row>
    <row r="110" spans="1:11" ht="72.75">
      <c r="A110" s="52">
        <v>404040</v>
      </c>
      <c r="B110" s="544"/>
      <c r="C110" s="155" t="s">
        <v>1147</v>
      </c>
      <c r="D110" s="156" t="s">
        <v>1067</v>
      </c>
      <c r="E110" s="156">
        <v>42</v>
      </c>
      <c r="F110" s="153" t="s">
        <v>218</v>
      </c>
      <c r="G110" s="67">
        <v>1123</v>
      </c>
      <c r="H110" s="67">
        <v>1093</v>
      </c>
      <c r="I110" s="67">
        <v>1062</v>
      </c>
      <c r="J110" s="67">
        <v>1032</v>
      </c>
      <c r="K110" s="67">
        <v>972</v>
      </c>
    </row>
    <row r="111" spans="1:11" ht="72.75">
      <c r="A111" s="52">
        <v>414141</v>
      </c>
      <c r="B111" s="544"/>
      <c r="C111" s="155" t="s">
        <v>1148</v>
      </c>
      <c r="D111" s="156" t="s">
        <v>1067</v>
      </c>
      <c r="E111" s="156">
        <v>42</v>
      </c>
      <c r="F111" s="153" t="s">
        <v>218</v>
      </c>
      <c r="G111" s="67">
        <v>1123</v>
      </c>
      <c r="H111" s="67">
        <v>1093</v>
      </c>
      <c r="I111" s="67">
        <v>1062</v>
      </c>
      <c r="J111" s="67">
        <v>1032</v>
      </c>
      <c r="K111" s="67">
        <v>972</v>
      </c>
    </row>
    <row r="112" spans="1:11" ht="72.75">
      <c r="A112" s="52">
        <v>424242</v>
      </c>
      <c r="B112" s="544"/>
      <c r="C112" s="155" t="s">
        <v>1149</v>
      </c>
      <c r="D112" s="156" t="s">
        <v>1067</v>
      </c>
      <c r="E112" s="156">
        <v>42</v>
      </c>
      <c r="F112" s="153" t="s">
        <v>218</v>
      </c>
      <c r="G112" s="67">
        <v>1123</v>
      </c>
      <c r="H112" s="67">
        <v>1093</v>
      </c>
      <c r="I112" s="67">
        <v>1062</v>
      </c>
      <c r="J112" s="67">
        <v>1032</v>
      </c>
      <c r="K112" s="67">
        <v>972</v>
      </c>
    </row>
    <row r="113" spans="1:11" ht="120">
      <c r="A113" s="52">
        <v>434343</v>
      </c>
      <c r="B113" s="544"/>
      <c r="C113" s="159" t="s">
        <v>1150</v>
      </c>
      <c r="D113" s="156" t="s">
        <v>1067</v>
      </c>
      <c r="E113" s="156">
        <v>42</v>
      </c>
      <c r="F113" s="153" t="s">
        <v>218</v>
      </c>
      <c r="G113" s="67">
        <v>1123</v>
      </c>
      <c r="H113" s="67">
        <v>1093</v>
      </c>
      <c r="I113" s="67">
        <v>1062</v>
      </c>
      <c r="J113" s="67">
        <v>1032</v>
      </c>
      <c r="K113" s="67">
        <v>972</v>
      </c>
    </row>
    <row r="114" spans="1:11" ht="120">
      <c r="A114" s="52">
        <v>444444</v>
      </c>
      <c r="B114" s="469"/>
      <c r="C114" s="159" t="s">
        <v>1151</v>
      </c>
      <c r="D114" s="156" t="s">
        <v>1067</v>
      </c>
      <c r="E114" s="156">
        <v>42</v>
      </c>
      <c r="F114" s="153" t="s">
        <v>218</v>
      </c>
      <c r="G114" s="67">
        <v>1123</v>
      </c>
      <c r="H114" s="67">
        <v>1093</v>
      </c>
      <c r="I114" s="67">
        <v>1062</v>
      </c>
      <c r="J114" s="67">
        <v>1032</v>
      </c>
      <c r="K114" s="67">
        <v>972</v>
      </c>
    </row>
    <row r="115" spans="1:11" ht="84.75">
      <c r="A115" s="52">
        <v>454545</v>
      </c>
      <c r="B115" s="429" t="s">
        <v>1131</v>
      </c>
      <c r="C115" s="155" t="s">
        <v>1152</v>
      </c>
      <c r="D115" s="156" t="s">
        <v>1067</v>
      </c>
      <c r="E115" s="156">
        <v>42</v>
      </c>
      <c r="F115" s="153" t="s">
        <v>218</v>
      </c>
      <c r="G115" s="67">
        <v>1209</v>
      </c>
      <c r="H115" s="67">
        <v>1177</v>
      </c>
      <c r="I115" s="67">
        <v>1144</v>
      </c>
      <c r="J115" s="67">
        <v>1112</v>
      </c>
      <c r="K115" s="67">
        <v>1047</v>
      </c>
    </row>
    <row r="116" spans="1:11" ht="84.75">
      <c r="A116" s="52">
        <v>464646</v>
      </c>
      <c r="B116" s="429"/>
      <c r="C116" s="155" t="s">
        <v>1153</v>
      </c>
      <c r="D116" s="156" t="s">
        <v>1067</v>
      </c>
      <c r="E116" s="156">
        <v>42</v>
      </c>
      <c r="F116" s="153" t="s">
        <v>218</v>
      </c>
      <c r="G116" s="67">
        <v>1209</v>
      </c>
      <c r="H116" s="67">
        <v>1177</v>
      </c>
      <c r="I116" s="67">
        <v>1144</v>
      </c>
      <c r="J116" s="67">
        <v>1112</v>
      </c>
      <c r="K116" s="67">
        <v>1047</v>
      </c>
    </row>
    <row r="117" spans="1:11" ht="84.75">
      <c r="A117" s="52">
        <v>474747</v>
      </c>
      <c r="B117" s="429"/>
      <c r="C117" s="155" t="s">
        <v>1154</v>
      </c>
      <c r="D117" s="156" t="s">
        <v>1067</v>
      </c>
      <c r="E117" s="156">
        <v>42</v>
      </c>
      <c r="F117" s="153" t="s">
        <v>218</v>
      </c>
      <c r="G117" s="67">
        <v>1209</v>
      </c>
      <c r="H117" s="67">
        <v>1177</v>
      </c>
      <c r="I117" s="67">
        <v>1144</v>
      </c>
      <c r="J117" s="67">
        <v>1112</v>
      </c>
      <c r="K117" s="67">
        <v>1047</v>
      </c>
    </row>
    <row r="118" spans="1:11" ht="84.75">
      <c r="A118" s="52">
        <v>484848</v>
      </c>
      <c r="B118" s="429"/>
      <c r="C118" s="155" t="s">
        <v>1155</v>
      </c>
      <c r="D118" s="156" t="s">
        <v>1067</v>
      </c>
      <c r="E118" s="156">
        <v>42</v>
      </c>
      <c r="F118" s="153" t="s">
        <v>218</v>
      </c>
      <c r="G118" s="67">
        <v>1209</v>
      </c>
      <c r="H118" s="67">
        <v>1177</v>
      </c>
      <c r="I118" s="67">
        <v>1144</v>
      </c>
      <c r="J118" s="67">
        <v>1112</v>
      </c>
      <c r="K118" s="67">
        <v>1047</v>
      </c>
    </row>
    <row r="119" spans="1:11" ht="72.75">
      <c r="A119" s="52">
        <v>494949</v>
      </c>
      <c r="B119" s="429"/>
      <c r="C119" s="155" t="s">
        <v>1156</v>
      </c>
      <c r="D119" s="156" t="s">
        <v>1067</v>
      </c>
      <c r="E119" s="156">
        <v>42</v>
      </c>
      <c r="F119" s="153" t="s">
        <v>218</v>
      </c>
      <c r="G119" s="67">
        <v>1209</v>
      </c>
      <c r="H119" s="67">
        <v>1177</v>
      </c>
      <c r="I119" s="67">
        <v>1144</v>
      </c>
      <c r="J119" s="67">
        <v>1112</v>
      </c>
      <c r="K119" s="67">
        <v>1047</v>
      </c>
    </row>
    <row r="120" spans="1:11" ht="72.75">
      <c r="A120" s="52">
        <v>505050</v>
      </c>
      <c r="B120" s="429"/>
      <c r="C120" s="155" t="s">
        <v>1157</v>
      </c>
      <c r="D120" s="156" t="s">
        <v>1067</v>
      </c>
      <c r="E120" s="156">
        <v>42</v>
      </c>
      <c r="F120" s="153" t="s">
        <v>218</v>
      </c>
      <c r="G120" s="67">
        <v>1209</v>
      </c>
      <c r="H120" s="67">
        <v>1177</v>
      </c>
      <c r="I120" s="67">
        <v>1144</v>
      </c>
      <c r="J120" s="67">
        <v>1112</v>
      </c>
      <c r="K120" s="67">
        <v>1047</v>
      </c>
    </row>
    <row r="121" spans="1:11" ht="72.75">
      <c r="A121" s="52">
        <v>515151</v>
      </c>
      <c r="B121" s="429"/>
      <c r="C121" s="155" t="s">
        <v>1158</v>
      </c>
      <c r="D121" s="156" t="s">
        <v>1067</v>
      </c>
      <c r="E121" s="156">
        <v>42</v>
      </c>
      <c r="F121" s="153" t="s">
        <v>218</v>
      </c>
      <c r="G121" s="67">
        <v>1209</v>
      </c>
      <c r="H121" s="67">
        <v>1177</v>
      </c>
      <c r="I121" s="67">
        <v>1144</v>
      </c>
      <c r="J121" s="67">
        <v>1112</v>
      </c>
      <c r="K121" s="67">
        <v>1047</v>
      </c>
    </row>
    <row r="122" spans="1:11" ht="72.75">
      <c r="A122" s="52">
        <v>525252</v>
      </c>
      <c r="B122" s="429"/>
      <c r="C122" s="155" t="s">
        <v>1159</v>
      </c>
      <c r="D122" s="156" t="s">
        <v>1067</v>
      </c>
      <c r="E122" s="156">
        <v>42</v>
      </c>
      <c r="F122" s="153" t="s">
        <v>218</v>
      </c>
      <c r="G122" s="67">
        <v>1209</v>
      </c>
      <c r="H122" s="67">
        <v>1177</v>
      </c>
      <c r="I122" s="67">
        <v>1144</v>
      </c>
      <c r="J122" s="67">
        <v>1112</v>
      </c>
      <c r="K122" s="67">
        <v>1047</v>
      </c>
    </row>
    <row r="123" spans="1:11" ht="120">
      <c r="A123" s="52">
        <v>535353</v>
      </c>
      <c r="B123" s="429"/>
      <c r="C123" s="159" t="s">
        <v>1160</v>
      </c>
      <c r="D123" s="156" t="s">
        <v>1067</v>
      </c>
      <c r="E123" s="156">
        <v>42</v>
      </c>
      <c r="F123" s="153" t="s">
        <v>218</v>
      </c>
      <c r="G123" s="67">
        <v>1209</v>
      </c>
      <c r="H123" s="67">
        <v>1177</v>
      </c>
      <c r="I123" s="67">
        <v>1144</v>
      </c>
      <c r="J123" s="67">
        <v>1112</v>
      </c>
      <c r="K123" s="67">
        <v>1047</v>
      </c>
    </row>
    <row r="124" spans="1:11" ht="120">
      <c r="A124" s="52">
        <v>545454</v>
      </c>
      <c r="B124" s="429"/>
      <c r="C124" s="159" t="s">
        <v>1161</v>
      </c>
      <c r="D124" s="156" t="s">
        <v>1067</v>
      </c>
      <c r="E124" s="156">
        <v>42</v>
      </c>
      <c r="F124" s="153" t="s">
        <v>218</v>
      </c>
      <c r="G124" s="67">
        <v>1209</v>
      </c>
      <c r="H124" s="67">
        <v>1177</v>
      </c>
      <c r="I124" s="67">
        <v>1144</v>
      </c>
      <c r="J124" s="67">
        <v>1112</v>
      </c>
      <c r="K124" s="67">
        <v>1047</v>
      </c>
    </row>
    <row r="125" spans="1:11">
      <c r="A125" s="451" t="s">
        <v>1225</v>
      </c>
      <c r="B125" s="452"/>
      <c r="C125" s="452"/>
      <c r="D125" s="452"/>
      <c r="E125" s="452"/>
      <c r="F125" s="452"/>
      <c r="G125" s="452"/>
      <c r="H125" s="452"/>
      <c r="I125" s="452"/>
      <c r="J125" s="452"/>
      <c r="K125" s="452"/>
    </row>
    <row r="126" spans="1:11" ht="72.75">
      <c r="A126" s="52">
        <v>74006</v>
      </c>
      <c r="B126" s="154" t="s">
        <v>1226</v>
      </c>
      <c r="C126" s="155" t="s">
        <v>1227</v>
      </c>
      <c r="D126" s="156" t="s">
        <v>1228</v>
      </c>
      <c r="E126" s="156">
        <v>16</v>
      </c>
      <c r="F126" s="153" t="s">
        <v>218</v>
      </c>
      <c r="G126" s="67">
        <v>1101</v>
      </c>
      <c r="H126" s="67">
        <v>1070</v>
      </c>
      <c r="I126" s="67">
        <v>1038</v>
      </c>
      <c r="J126" s="67">
        <v>1007</v>
      </c>
      <c r="K126" s="67">
        <v>944</v>
      </c>
    </row>
    <row r="127" spans="1:11" ht="120.75">
      <c r="A127" s="52">
        <v>73607</v>
      </c>
      <c r="B127" s="154" t="s">
        <v>1229</v>
      </c>
      <c r="C127" s="155" t="s">
        <v>1230</v>
      </c>
      <c r="D127" s="156" t="s">
        <v>1231</v>
      </c>
      <c r="E127" s="156">
        <v>96</v>
      </c>
      <c r="F127" s="153" t="s">
        <v>218</v>
      </c>
      <c r="G127" s="67">
        <v>1072</v>
      </c>
      <c r="H127" s="67">
        <v>1041</v>
      </c>
      <c r="I127" s="67">
        <v>1010</v>
      </c>
      <c r="J127" s="67">
        <v>980</v>
      </c>
      <c r="K127" s="67">
        <v>919</v>
      </c>
    </row>
    <row r="128" spans="1:11" ht="108.75">
      <c r="A128" s="52">
        <v>73609</v>
      </c>
      <c r="B128" s="154" t="s">
        <v>1232</v>
      </c>
      <c r="C128" s="155" t="s">
        <v>1233</v>
      </c>
      <c r="D128" s="156" t="s">
        <v>1234</v>
      </c>
      <c r="E128" s="156" t="s">
        <v>1235</v>
      </c>
      <c r="F128" s="153" t="s">
        <v>218</v>
      </c>
      <c r="G128" s="67">
        <v>331</v>
      </c>
      <c r="H128" s="67">
        <v>321</v>
      </c>
      <c r="I128" s="67">
        <v>312</v>
      </c>
      <c r="J128" s="67">
        <v>302</v>
      </c>
      <c r="K128" s="67">
        <v>284</v>
      </c>
    </row>
    <row r="129" spans="1:11" ht="84.75">
      <c r="A129" s="52">
        <v>77628</v>
      </c>
      <c r="B129" s="154" t="s">
        <v>1236</v>
      </c>
      <c r="C129" s="155" t="s">
        <v>1237</v>
      </c>
      <c r="D129" s="167" t="s">
        <v>1238</v>
      </c>
      <c r="E129" s="167">
        <v>60</v>
      </c>
      <c r="F129" s="153" t="s">
        <v>218</v>
      </c>
      <c r="G129" s="67">
        <v>744</v>
      </c>
      <c r="H129" s="67">
        <v>729</v>
      </c>
      <c r="I129" s="67">
        <v>714</v>
      </c>
      <c r="J129" s="67">
        <v>699</v>
      </c>
      <c r="K129" s="67">
        <v>669</v>
      </c>
    </row>
    <row r="130" spans="1:11" ht="15.75">
      <c r="A130" s="613" t="s">
        <v>1239</v>
      </c>
      <c r="B130" s="614"/>
      <c r="C130" s="614"/>
      <c r="D130" s="614"/>
      <c r="E130" s="614"/>
      <c r="F130" s="614"/>
      <c r="G130" s="614"/>
      <c r="H130" s="614"/>
      <c r="I130" s="614"/>
      <c r="J130" s="614"/>
      <c r="K130" s="615"/>
    </row>
    <row r="131" spans="1:11">
      <c r="A131" s="451" t="s">
        <v>1090</v>
      </c>
      <c r="B131" s="452"/>
      <c r="C131" s="452"/>
      <c r="D131" s="452"/>
      <c r="E131" s="452"/>
      <c r="F131" s="452"/>
      <c r="G131" s="452"/>
      <c r="H131" s="452"/>
      <c r="I131" s="452"/>
      <c r="J131" s="452"/>
      <c r="K131" s="452"/>
    </row>
    <row r="132" spans="1:11" ht="60.75">
      <c r="A132" s="52">
        <v>67739</v>
      </c>
      <c r="B132" s="154" t="s">
        <v>1240</v>
      </c>
      <c r="C132" s="155" t="s">
        <v>1244</v>
      </c>
      <c r="D132" s="168" t="s">
        <v>1084</v>
      </c>
      <c r="E132" s="168">
        <v>72</v>
      </c>
      <c r="F132" s="153" t="s">
        <v>218</v>
      </c>
      <c r="G132" s="67">
        <v>181</v>
      </c>
      <c r="H132" s="67">
        <v>177</v>
      </c>
      <c r="I132" s="67">
        <v>174</v>
      </c>
      <c r="J132" s="67">
        <v>170</v>
      </c>
      <c r="K132" s="67">
        <v>163</v>
      </c>
    </row>
    <row r="133" spans="1:11" ht="72.75">
      <c r="A133" s="52">
        <v>71285</v>
      </c>
      <c r="B133" s="154" t="s">
        <v>1241</v>
      </c>
      <c r="C133" s="155" t="s">
        <v>1245</v>
      </c>
      <c r="D133" s="168" t="s">
        <v>1084</v>
      </c>
      <c r="E133" s="168">
        <v>72</v>
      </c>
      <c r="F133" s="153" t="s">
        <v>218</v>
      </c>
      <c r="G133" s="67">
        <v>241</v>
      </c>
      <c r="H133" s="67">
        <v>236</v>
      </c>
      <c r="I133" s="67">
        <v>231</v>
      </c>
      <c r="J133" s="67">
        <v>227</v>
      </c>
      <c r="K133" s="67">
        <v>217</v>
      </c>
    </row>
    <row r="134" spans="1:11" ht="72.75">
      <c r="A134" s="52">
        <v>67741</v>
      </c>
      <c r="B134" s="154" t="s">
        <v>1242</v>
      </c>
      <c r="C134" s="155" t="s">
        <v>1246</v>
      </c>
      <c r="D134" s="157" t="s">
        <v>1084</v>
      </c>
      <c r="E134" s="168">
        <v>72</v>
      </c>
      <c r="F134" s="153" t="s">
        <v>218</v>
      </c>
      <c r="G134" s="67">
        <v>214</v>
      </c>
      <c r="H134" s="67">
        <v>210</v>
      </c>
      <c r="I134" s="67">
        <v>206</v>
      </c>
      <c r="J134" s="67">
        <v>202</v>
      </c>
      <c r="K134" s="67">
        <v>193</v>
      </c>
    </row>
    <row r="135" spans="1:11" ht="60.75">
      <c r="A135" s="52">
        <v>82125</v>
      </c>
      <c r="B135" s="154" t="s">
        <v>1243</v>
      </c>
      <c r="C135" s="155" t="s">
        <v>1247</v>
      </c>
      <c r="D135" s="168" t="s">
        <v>1084</v>
      </c>
      <c r="E135" s="168">
        <v>70</v>
      </c>
      <c r="F135" s="153" t="s">
        <v>218</v>
      </c>
      <c r="G135" s="67">
        <v>233</v>
      </c>
      <c r="H135" s="67">
        <v>228</v>
      </c>
      <c r="I135" s="67">
        <v>224</v>
      </c>
      <c r="J135" s="67">
        <v>219</v>
      </c>
      <c r="K135" s="67">
        <v>210</v>
      </c>
    </row>
    <row r="136" spans="1:11">
      <c r="A136" s="451" t="s">
        <v>1248</v>
      </c>
      <c r="B136" s="452"/>
      <c r="C136" s="452"/>
      <c r="D136" s="452"/>
      <c r="E136" s="452"/>
      <c r="F136" s="452"/>
      <c r="G136" s="452"/>
      <c r="H136" s="452"/>
      <c r="I136" s="452"/>
      <c r="J136" s="452"/>
      <c r="K136" s="452"/>
    </row>
    <row r="137" spans="1:11" ht="60.75">
      <c r="A137" s="52">
        <v>75554</v>
      </c>
      <c r="B137" s="154" t="s">
        <v>1249</v>
      </c>
      <c r="C137" s="155" t="s">
        <v>1256</v>
      </c>
      <c r="D137" s="156" t="s">
        <v>1067</v>
      </c>
      <c r="E137" s="156">
        <v>60</v>
      </c>
      <c r="F137" s="153" t="s">
        <v>218</v>
      </c>
      <c r="G137" s="67">
        <v>245</v>
      </c>
      <c r="H137" s="67">
        <v>240</v>
      </c>
      <c r="I137" s="67">
        <v>235</v>
      </c>
      <c r="J137" s="67">
        <v>230</v>
      </c>
      <c r="K137" s="67">
        <v>221</v>
      </c>
    </row>
    <row r="138" spans="1:11" ht="62.25" customHeight="1">
      <c r="A138" s="52">
        <v>67753</v>
      </c>
      <c r="B138" s="154" t="s">
        <v>1250</v>
      </c>
      <c r="C138" s="155" t="s">
        <v>1257</v>
      </c>
      <c r="D138" s="156" t="s">
        <v>1067</v>
      </c>
      <c r="E138" s="156">
        <v>60</v>
      </c>
      <c r="F138" s="153" t="s">
        <v>218</v>
      </c>
      <c r="G138" s="67">
        <v>257</v>
      </c>
      <c r="H138" s="67">
        <v>252</v>
      </c>
      <c r="I138" s="67">
        <v>247</v>
      </c>
      <c r="J138" s="67">
        <v>242</v>
      </c>
      <c r="K138" s="67">
        <v>232</v>
      </c>
    </row>
    <row r="139" spans="1:11" ht="62.25" customHeight="1">
      <c r="A139" s="52">
        <v>72879</v>
      </c>
      <c r="B139" s="154" t="s">
        <v>1251</v>
      </c>
      <c r="C139" s="155" t="s">
        <v>1258</v>
      </c>
      <c r="D139" s="156" t="s">
        <v>1067</v>
      </c>
      <c r="E139" s="156">
        <v>42</v>
      </c>
      <c r="F139" s="153" t="s">
        <v>218</v>
      </c>
      <c r="G139" s="67">
        <v>270</v>
      </c>
      <c r="H139" s="67">
        <v>265</v>
      </c>
      <c r="I139" s="67">
        <v>259</v>
      </c>
      <c r="J139" s="67">
        <v>254</v>
      </c>
      <c r="K139" s="67">
        <v>244</v>
      </c>
    </row>
    <row r="140" spans="1:11" ht="30" customHeight="1">
      <c r="A140" s="52" t="s">
        <v>1252</v>
      </c>
      <c r="B140" s="618" t="s">
        <v>1253</v>
      </c>
      <c r="C140" s="619" t="s">
        <v>1259</v>
      </c>
      <c r="D140" s="156" t="s">
        <v>1070</v>
      </c>
      <c r="E140" s="156">
        <v>160</v>
      </c>
      <c r="F140" s="153" t="s">
        <v>218</v>
      </c>
      <c r="G140" s="67">
        <v>339</v>
      </c>
      <c r="H140" s="67">
        <v>332</v>
      </c>
      <c r="I140" s="67">
        <v>325</v>
      </c>
      <c r="J140" s="67">
        <v>320</v>
      </c>
      <c r="K140" s="67">
        <v>312</v>
      </c>
    </row>
    <row r="141" spans="1:11" ht="30" customHeight="1">
      <c r="A141" s="52">
        <v>75548</v>
      </c>
      <c r="B141" s="618"/>
      <c r="C141" s="619"/>
      <c r="D141" s="156" t="s">
        <v>1254</v>
      </c>
      <c r="E141" s="156">
        <v>40</v>
      </c>
      <c r="F141" s="153" t="s">
        <v>218</v>
      </c>
      <c r="G141" s="67">
        <v>182</v>
      </c>
      <c r="H141" s="67">
        <v>174</v>
      </c>
      <c r="I141" s="67">
        <v>165</v>
      </c>
      <c r="J141" s="67">
        <v>157</v>
      </c>
      <c r="K141" s="67">
        <v>140</v>
      </c>
    </row>
    <row r="142" spans="1:11" ht="60.75">
      <c r="A142" s="52">
        <v>75570</v>
      </c>
      <c r="B142" s="154" t="s">
        <v>1255</v>
      </c>
      <c r="C142" s="155" t="s">
        <v>1260</v>
      </c>
      <c r="D142" s="156" t="s">
        <v>1254</v>
      </c>
      <c r="E142" s="156">
        <v>40</v>
      </c>
      <c r="F142" s="153" t="s">
        <v>218</v>
      </c>
      <c r="G142" s="67">
        <v>350</v>
      </c>
      <c r="H142" s="67">
        <v>343</v>
      </c>
      <c r="I142" s="67">
        <v>336</v>
      </c>
      <c r="J142" s="67">
        <v>330</v>
      </c>
      <c r="K142" s="67">
        <v>322</v>
      </c>
    </row>
    <row r="143" spans="1:11">
      <c r="A143" s="451" t="s">
        <v>1261</v>
      </c>
      <c r="B143" s="452"/>
      <c r="C143" s="452"/>
      <c r="D143" s="452"/>
      <c r="E143" s="452"/>
      <c r="F143" s="452"/>
      <c r="G143" s="452"/>
      <c r="H143" s="452"/>
      <c r="I143" s="452"/>
      <c r="J143" s="452"/>
      <c r="K143" s="452"/>
    </row>
    <row r="144" spans="1:11" ht="72.75">
      <c r="A144" s="52">
        <v>72516</v>
      </c>
      <c r="B144" s="154" t="s">
        <v>1262</v>
      </c>
      <c r="C144" s="155" t="s">
        <v>1281</v>
      </c>
      <c r="D144" s="156" t="s">
        <v>1084</v>
      </c>
      <c r="E144" s="156">
        <v>72</v>
      </c>
      <c r="F144" s="153" t="s">
        <v>218</v>
      </c>
      <c r="G144" s="67">
        <v>299</v>
      </c>
      <c r="H144" s="67">
        <v>293</v>
      </c>
      <c r="I144" s="67">
        <v>288</v>
      </c>
      <c r="J144" s="67">
        <v>282</v>
      </c>
      <c r="K144" s="67">
        <v>270</v>
      </c>
    </row>
    <row r="145" spans="1:11" ht="72.75">
      <c r="A145" s="52">
        <v>67756</v>
      </c>
      <c r="B145" s="154" t="s">
        <v>1263</v>
      </c>
      <c r="C145" s="155" t="s">
        <v>1282</v>
      </c>
      <c r="D145" s="156" t="s">
        <v>1084</v>
      </c>
      <c r="E145" s="156">
        <v>72</v>
      </c>
      <c r="F145" s="153" t="s">
        <v>218</v>
      </c>
      <c r="G145" s="67">
        <v>347</v>
      </c>
      <c r="H145" s="67">
        <v>340</v>
      </c>
      <c r="I145" s="67">
        <v>334</v>
      </c>
      <c r="J145" s="67">
        <v>327</v>
      </c>
      <c r="K145" s="67">
        <v>313</v>
      </c>
    </row>
    <row r="146" spans="1:11" ht="50.25" customHeight="1">
      <c r="A146" s="52">
        <v>82692</v>
      </c>
      <c r="B146" s="154" t="s">
        <v>1264</v>
      </c>
      <c r="C146" s="155" t="s">
        <v>1283</v>
      </c>
      <c r="D146" s="156" t="s">
        <v>1084</v>
      </c>
      <c r="E146" s="156">
        <v>66</v>
      </c>
      <c r="F146" s="153" t="s">
        <v>218</v>
      </c>
      <c r="G146" s="67">
        <v>386</v>
      </c>
      <c r="H146" s="67">
        <v>378</v>
      </c>
      <c r="I146" s="67">
        <v>371</v>
      </c>
      <c r="J146" s="67">
        <v>363</v>
      </c>
      <c r="K146" s="67">
        <v>348</v>
      </c>
    </row>
    <row r="147" spans="1:11" ht="59.25" customHeight="1">
      <c r="A147" s="52">
        <v>67758</v>
      </c>
      <c r="B147" s="154" t="s">
        <v>1265</v>
      </c>
      <c r="C147" s="155" t="s">
        <v>1284</v>
      </c>
      <c r="D147" s="156" t="s">
        <v>1084</v>
      </c>
      <c r="E147" s="156">
        <v>66</v>
      </c>
      <c r="F147" s="153" t="s">
        <v>218</v>
      </c>
      <c r="G147" s="67">
        <v>438</v>
      </c>
      <c r="H147" s="67">
        <v>429</v>
      </c>
      <c r="I147" s="67">
        <v>420</v>
      </c>
      <c r="J147" s="67">
        <v>412</v>
      </c>
      <c r="K147" s="67">
        <v>395</v>
      </c>
    </row>
    <row r="148" spans="1:11" ht="84.75" customHeight="1">
      <c r="A148" s="52" t="s">
        <v>1266</v>
      </c>
      <c r="B148" s="154" t="s">
        <v>1267</v>
      </c>
      <c r="C148" s="155" t="s">
        <v>1285</v>
      </c>
      <c r="D148" s="156" t="s">
        <v>1084</v>
      </c>
      <c r="E148" s="156">
        <v>35</v>
      </c>
      <c r="F148" s="153" t="s">
        <v>218</v>
      </c>
      <c r="G148" s="67">
        <v>958</v>
      </c>
      <c r="H148" s="67">
        <v>939</v>
      </c>
      <c r="I148" s="67">
        <v>920</v>
      </c>
      <c r="J148" s="67">
        <v>901</v>
      </c>
      <c r="K148" s="67">
        <v>864</v>
      </c>
    </row>
    <row r="149" spans="1:11" ht="72.75">
      <c r="A149" s="52">
        <v>84358</v>
      </c>
      <c r="B149" s="154" t="s">
        <v>1268</v>
      </c>
      <c r="C149" s="155" t="s">
        <v>1286</v>
      </c>
      <c r="D149" s="156" t="s">
        <v>1084</v>
      </c>
      <c r="E149" s="156">
        <v>55</v>
      </c>
      <c r="F149" s="153" t="s">
        <v>218</v>
      </c>
      <c r="G149" s="67">
        <v>326</v>
      </c>
      <c r="H149" s="67">
        <v>319</v>
      </c>
      <c r="I149" s="67">
        <v>313</v>
      </c>
      <c r="J149" s="67">
        <v>307</v>
      </c>
      <c r="K149" s="67">
        <v>294</v>
      </c>
    </row>
    <row r="150" spans="1:11">
      <c r="A150" s="52" t="s">
        <v>1269</v>
      </c>
      <c r="B150" s="542" t="s">
        <v>1270</v>
      </c>
      <c r="C150" s="619" t="s">
        <v>1271</v>
      </c>
      <c r="D150" s="156" t="s">
        <v>1070</v>
      </c>
      <c r="E150" s="156">
        <v>160</v>
      </c>
      <c r="F150" s="153" t="s">
        <v>218</v>
      </c>
      <c r="G150" s="67">
        <v>192</v>
      </c>
      <c r="H150" s="67">
        <v>183</v>
      </c>
      <c r="I150" s="67">
        <v>174</v>
      </c>
      <c r="J150" s="67">
        <v>165</v>
      </c>
      <c r="K150" s="67">
        <v>148</v>
      </c>
    </row>
    <row r="151" spans="1:11">
      <c r="A151" s="52" t="s">
        <v>1272</v>
      </c>
      <c r="B151" s="544"/>
      <c r="C151" s="619"/>
      <c r="D151" s="156" t="s">
        <v>794</v>
      </c>
      <c r="E151" s="156">
        <v>80</v>
      </c>
      <c r="F151" s="153" t="s">
        <v>218</v>
      </c>
      <c r="G151" s="67">
        <v>231</v>
      </c>
      <c r="H151" s="67">
        <v>227</v>
      </c>
      <c r="I151" s="67">
        <v>222</v>
      </c>
      <c r="J151" s="67">
        <v>218</v>
      </c>
      <c r="K151" s="67">
        <v>209</v>
      </c>
    </row>
    <row r="152" spans="1:11">
      <c r="A152" s="52">
        <v>67759</v>
      </c>
      <c r="B152" s="469"/>
      <c r="C152" s="619"/>
      <c r="D152" s="156" t="s">
        <v>1084</v>
      </c>
      <c r="E152" s="156">
        <v>70</v>
      </c>
      <c r="F152" s="153" t="s">
        <v>218</v>
      </c>
      <c r="G152" s="67">
        <v>358</v>
      </c>
      <c r="H152" s="67">
        <v>351</v>
      </c>
      <c r="I152" s="67">
        <v>344</v>
      </c>
      <c r="J152" s="67">
        <v>337</v>
      </c>
      <c r="K152" s="67">
        <v>323</v>
      </c>
    </row>
    <row r="153" spans="1:11" ht="60.75">
      <c r="A153" s="52">
        <v>67760</v>
      </c>
      <c r="B153" s="154" t="s">
        <v>1273</v>
      </c>
      <c r="C153" s="155" t="s">
        <v>1287</v>
      </c>
      <c r="D153" s="156" t="s">
        <v>1084</v>
      </c>
      <c r="E153" s="156">
        <v>60</v>
      </c>
      <c r="F153" s="153" t="s">
        <v>218</v>
      </c>
      <c r="G153" s="67">
        <v>424</v>
      </c>
      <c r="H153" s="67">
        <v>416</v>
      </c>
      <c r="I153" s="67">
        <v>408</v>
      </c>
      <c r="J153" s="67">
        <v>399</v>
      </c>
      <c r="K153" s="67">
        <v>383</v>
      </c>
    </row>
    <row r="154" spans="1:11" ht="60">
      <c r="A154" s="52">
        <v>67761</v>
      </c>
      <c r="B154" s="154" t="s">
        <v>1274</v>
      </c>
      <c r="C154" s="169" t="s">
        <v>1275</v>
      </c>
      <c r="D154" s="156" t="s">
        <v>1084</v>
      </c>
      <c r="E154" s="156">
        <v>66</v>
      </c>
      <c r="F154" s="153" t="s">
        <v>218</v>
      </c>
      <c r="G154" s="67">
        <v>495</v>
      </c>
      <c r="H154" s="67">
        <v>485</v>
      </c>
      <c r="I154" s="67">
        <v>475</v>
      </c>
      <c r="J154" s="67">
        <v>466</v>
      </c>
      <c r="K154" s="67">
        <v>446</v>
      </c>
    </row>
    <row r="155" spans="1:11" ht="48">
      <c r="A155" s="52">
        <v>79478</v>
      </c>
      <c r="B155" s="154" t="s">
        <v>1276</v>
      </c>
      <c r="C155" s="169" t="s">
        <v>1288</v>
      </c>
      <c r="D155" s="156" t="s">
        <v>1084</v>
      </c>
      <c r="E155" s="156">
        <v>66</v>
      </c>
      <c r="F155" s="153" t="s">
        <v>218</v>
      </c>
      <c r="G155" s="67">
        <v>477</v>
      </c>
      <c r="H155" s="67">
        <v>468</v>
      </c>
      <c r="I155" s="67">
        <v>459</v>
      </c>
      <c r="J155" s="67">
        <v>449</v>
      </c>
      <c r="K155" s="67">
        <v>431</v>
      </c>
    </row>
    <row r="156" spans="1:11" ht="24.75" customHeight="1">
      <c r="A156" s="52">
        <v>77630</v>
      </c>
      <c r="B156" s="542" t="s">
        <v>1277</v>
      </c>
      <c r="C156" s="619" t="s">
        <v>1289</v>
      </c>
      <c r="D156" s="156" t="s">
        <v>1070</v>
      </c>
      <c r="E156" s="156" t="s">
        <v>1278</v>
      </c>
      <c r="F156" s="153" t="s">
        <v>218</v>
      </c>
      <c r="G156" s="67">
        <v>382</v>
      </c>
      <c r="H156" s="67">
        <v>339</v>
      </c>
      <c r="I156" s="67">
        <v>317</v>
      </c>
      <c r="J156" s="67">
        <v>295</v>
      </c>
      <c r="K156" s="67">
        <v>273</v>
      </c>
    </row>
    <row r="157" spans="1:11" ht="24.75" customHeight="1">
      <c r="A157" s="52">
        <v>77634</v>
      </c>
      <c r="B157" s="544"/>
      <c r="C157" s="619"/>
      <c r="D157" s="156" t="s">
        <v>1279</v>
      </c>
      <c r="E157" s="156">
        <v>48</v>
      </c>
      <c r="F157" s="153" t="s">
        <v>218</v>
      </c>
      <c r="G157" s="67">
        <v>809</v>
      </c>
      <c r="H157" s="67">
        <v>772</v>
      </c>
      <c r="I157" s="67">
        <v>735</v>
      </c>
      <c r="J157" s="67">
        <v>697</v>
      </c>
      <c r="K157" s="67">
        <v>623</v>
      </c>
    </row>
    <row r="158" spans="1:11" ht="24.75" customHeight="1">
      <c r="A158" s="52">
        <v>77635</v>
      </c>
      <c r="B158" s="469"/>
      <c r="C158" s="619"/>
      <c r="D158" s="156" t="s">
        <v>1280</v>
      </c>
      <c r="E158" s="156">
        <v>33</v>
      </c>
      <c r="F158" s="153" t="s">
        <v>218</v>
      </c>
      <c r="G158" s="67">
        <v>1264</v>
      </c>
      <c r="H158" s="67">
        <v>1206</v>
      </c>
      <c r="I158" s="67">
        <v>1148</v>
      </c>
      <c r="J158" s="67">
        <v>1089</v>
      </c>
      <c r="K158" s="67">
        <v>973</v>
      </c>
    </row>
    <row r="159" spans="1:11">
      <c r="A159" s="451" t="s">
        <v>1290</v>
      </c>
      <c r="B159" s="452"/>
      <c r="C159" s="452"/>
      <c r="D159" s="452"/>
      <c r="E159" s="452"/>
      <c r="F159" s="452"/>
      <c r="G159" s="452"/>
      <c r="H159" s="452"/>
      <c r="I159" s="452"/>
      <c r="J159" s="452"/>
      <c r="K159" s="452"/>
    </row>
    <row r="160" spans="1:11" ht="48.75" customHeight="1">
      <c r="A160" s="52">
        <v>72105</v>
      </c>
      <c r="B160" s="154" t="s">
        <v>1291</v>
      </c>
      <c r="C160" s="169" t="s">
        <v>1300</v>
      </c>
      <c r="D160" s="156" t="s">
        <v>1067</v>
      </c>
      <c r="E160" s="156">
        <v>60</v>
      </c>
      <c r="F160" s="153" t="s">
        <v>218</v>
      </c>
      <c r="G160" s="67">
        <v>215</v>
      </c>
      <c r="H160" s="67">
        <v>211</v>
      </c>
      <c r="I160" s="67">
        <v>207</v>
      </c>
      <c r="J160" s="67">
        <v>203</v>
      </c>
      <c r="K160" s="67">
        <v>194</v>
      </c>
    </row>
    <row r="161" spans="1:11" ht="60">
      <c r="A161" s="52">
        <v>67763</v>
      </c>
      <c r="B161" s="154" t="s">
        <v>1292</v>
      </c>
      <c r="C161" s="169" t="s">
        <v>1301</v>
      </c>
      <c r="D161" s="156" t="s">
        <v>1067</v>
      </c>
      <c r="E161" s="156">
        <v>60</v>
      </c>
      <c r="F161" s="153" t="s">
        <v>218</v>
      </c>
      <c r="G161" s="67">
        <v>481</v>
      </c>
      <c r="H161" s="67">
        <v>472</v>
      </c>
      <c r="I161" s="67">
        <v>463</v>
      </c>
      <c r="J161" s="67">
        <v>453</v>
      </c>
      <c r="K161" s="67">
        <v>434</v>
      </c>
    </row>
    <row r="162" spans="1:11" ht="60">
      <c r="A162" s="52">
        <v>82551</v>
      </c>
      <c r="B162" s="154" t="s">
        <v>1293</v>
      </c>
      <c r="C162" s="169" t="s">
        <v>1302</v>
      </c>
      <c r="D162" s="156" t="s">
        <v>1067</v>
      </c>
      <c r="E162" s="156">
        <v>45</v>
      </c>
      <c r="F162" s="153" t="s">
        <v>218</v>
      </c>
      <c r="G162" s="67">
        <v>379</v>
      </c>
      <c r="H162" s="67">
        <v>372</v>
      </c>
      <c r="I162" s="67">
        <v>364</v>
      </c>
      <c r="J162" s="67">
        <v>357</v>
      </c>
      <c r="K162" s="67">
        <v>342</v>
      </c>
    </row>
    <row r="163" spans="1:11" ht="68.25" customHeight="1">
      <c r="A163" s="52">
        <v>66962</v>
      </c>
      <c r="B163" s="154" t="s">
        <v>1294</v>
      </c>
      <c r="C163" s="169" t="s">
        <v>1303</v>
      </c>
      <c r="D163" s="156" t="s">
        <v>1084</v>
      </c>
      <c r="E163" s="156">
        <v>70</v>
      </c>
      <c r="F163" s="153" t="s">
        <v>218</v>
      </c>
      <c r="G163" s="67">
        <v>326</v>
      </c>
      <c r="H163" s="67">
        <v>320</v>
      </c>
      <c r="I163" s="67">
        <v>313</v>
      </c>
      <c r="J163" s="67">
        <v>308</v>
      </c>
      <c r="K163" s="67">
        <v>300</v>
      </c>
    </row>
    <row r="164" spans="1:11" ht="72">
      <c r="A164" s="52">
        <v>83165</v>
      </c>
      <c r="B164" s="154" t="s">
        <v>1295</v>
      </c>
      <c r="C164" s="169" t="s">
        <v>1296</v>
      </c>
      <c r="D164" s="156" t="s">
        <v>1084</v>
      </c>
      <c r="E164" s="156">
        <v>66</v>
      </c>
      <c r="F164" s="153" t="s">
        <v>218</v>
      </c>
      <c r="G164" s="67">
        <v>497</v>
      </c>
      <c r="H164" s="67">
        <v>488</v>
      </c>
      <c r="I164" s="67">
        <v>478</v>
      </c>
      <c r="J164" s="67">
        <v>468</v>
      </c>
      <c r="K164" s="67">
        <v>449</v>
      </c>
    </row>
    <row r="165" spans="1:11" ht="72">
      <c r="A165" s="52">
        <v>72106</v>
      </c>
      <c r="B165" s="154" t="s">
        <v>1297</v>
      </c>
      <c r="C165" s="169" t="s">
        <v>1304</v>
      </c>
      <c r="D165" s="156" t="s">
        <v>1067</v>
      </c>
      <c r="E165" s="156">
        <v>60</v>
      </c>
      <c r="F165" s="153" t="s">
        <v>218</v>
      </c>
      <c r="G165" s="67">
        <v>279</v>
      </c>
      <c r="H165" s="67">
        <v>274</v>
      </c>
      <c r="I165" s="67">
        <v>268</v>
      </c>
      <c r="J165" s="67">
        <v>263</v>
      </c>
      <c r="K165" s="67">
        <v>252</v>
      </c>
    </row>
    <row r="166" spans="1:11" ht="84">
      <c r="A166" s="52">
        <v>73476</v>
      </c>
      <c r="B166" s="154" t="s">
        <v>1298</v>
      </c>
      <c r="C166" s="169" t="s">
        <v>1305</v>
      </c>
      <c r="D166" s="156" t="s">
        <v>1067</v>
      </c>
      <c r="E166" s="156">
        <v>60</v>
      </c>
      <c r="F166" s="153" t="s">
        <v>218</v>
      </c>
      <c r="G166" s="67">
        <v>313</v>
      </c>
      <c r="H166" s="67">
        <v>306</v>
      </c>
      <c r="I166" s="67">
        <v>300</v>
      </c>
      <c r="J166" s="67">
        <v>294</v>
      </c>
      <c r="K166" s="67">
        <v>282</v>
      </c>
    </row>
    <row r="167" spans="1:11" ht="60">
      <c r="A167" s="52">
        <v>67449</v>
      </c>
      <c r="B167" s="154" t="s">
        <v>1299</v>
      </c>
      <c r="C167" s="169" t="s">
        <v>1306</v>
      </c>
      <c r="D167" s="156" t="s">
        <v>1084</v>
      </c>
      <c r="E167" s="156">
        <v>66</v>
      </c>
      <c r="F167" s="153" t="s">
        <v>218</v>
      </c>
      <c r="G167" s="67">
        <v>279</v>
      </c>
      <c r="H167" s="67">
        <v>273</v>
      </c>
      <c r="I167" s="67">
        <v>268</v>
      </c>
      <c r="J167" s="67">
        <v>263</v>
      </c>
      <c r="K167" s="67">
        <v>256</v>
      </c>
    </row>
    <row r="168" spans="1:11">
      <c r="A168" s="451" t="s">
        <v>1307</v>
      </c>
      <c r="B168" s="452"/>
      <c r="C168" s="452"/>
      <c r="D168" s="452"/>
      <c r="E168" s="452"/>
      <c r="F168" s="452"/>
      <c r="G168" s="452"/>
      <c r="H168" s="452"/>
      <c r="I168" s="452"/>
      <c r="J168" s="452"/>
      <c r="K168" s="452"/>
    </row>
    <row r="169" spans="1:11" ht="132">
      <c r="A169" s="52">
        <v>78623</v>
      </c>
      <c r="B169" s="154" t="s">
        <v>1308</v>
      </c>
      <c r="C169" s="169" t="s">
        <v>1309</v>
      </c>
      <c r="D169" s="156" t="s">
        <v>1067</v>
      </c>
      <c r="E169" s="156">
        <v>35</v>
      </c>
      <c r="F169" s="153" t="s">
        <v>218</v>
      </c>
      <c r="G169" s="67">
        <v>545</v>
      </c>
      <c r="H169" s="67">
        <v>535</v>
      </c>
      <c r="I169" s="67">
        <v>524</v>
      </c>
      <c r="J169" s="67">
        <v>513</v>
      </c>
      <c r="K169" s="67">
        <v>492</v>
      </c>
    </row>
    <row r="170" spans="1:11">
      <c r="A170" s="451" t="s">
        <v>1310</v>
      </c>
      <c r="B170" s="452"/>
      <c r="C170" s="452"/>
      <c r="D170" s="452"/>
      <c r="E170" s="452"/>
      <c r="F170" s="452"/>
      <c r="G170" s="452"/>
      <c r="H170" s="452"/>
      <c r="I170" s="452"/>
      <c r="J170" s="452"/>
      <c r="K170" s="452"/>
    </row>
    <row r="171" spans="1:11" ht="36.75" customHeight="1">
      <c r="A171" s="52" t="s">
        <v>1311</v>
      </c>
      <c r="B171" s="609" t="s">
        <v>1312</v>
      </c>
      <c r="C171" s="619" t="s">
        <v>1313</v>
      </c>
      <c r="D171" s="156" t="s">
        <v>1314</v>
      </c>
      <c r="E171" s="156">
        <v>96</v>
      </c>
      <c r="F171" s="153" t="s">
        <v>218</v>
      </c>
      <c r="G171" s="67">
        <v>246</v>
      </c>
      <c r="H171" s="67">
        <v>241</v>
      </c>
      <c r="I171" s="67">
        <v>236</v>
      </c>
      <c r="J171" s="67">
        <v>232</v>
      </c>
      <c r="K171" s="67">
        <v>222</v>
      </c>
    </row>
    <row r="172" spans="1:11" ht="36.75" customHeight="1">
      <c r="A172" s="52" t="s">
        <v>1315</v>
      </c>
      <c r="B172" s="610"/>
      <c r="C172" s="619"/>
      <c r="D172" s="170" t="s">
        <v>1238</v>
      </c>
      <c r="E172" s="171">
        <v>60</v>
      </c>
      <c r="F172" s="153" t="s">
        <v>218</v>
      </c>
      <c r="G172" s="67">
        <v>458</v>
      </c>
      <c r="H172" s="67">
        <v>449</v>
      </c>
      <c r="I172" s="67">
        <v>440</v>
      </c>
      <c r="J172" s="67">
        <v>431</v>
      </c>
      <c r="K172" s="67">
        <v>413</v>
      </c>
    </row>
    <row r="173" spans="1:11" ht="24" customHeight="1">
      <c r="A173" s="52" t="s">
        <v>1316</v>
      </c>
      <c r="B173" s="609" t="s">
        <v>1317</v>
      </c>
      <c r="C173" s="619" t="s">
        <v>1318</v>
      </c>
      <c r="D173" s="168" t="s">
        <v>1314</v>
      </c>
      <c r="E173" s="168">
        <v>96</v>
      </c>
      <c r="F173" s="153" t="s">
        <v>218</v>
      </c>
      <c r="G173" s="67">
        <v>295</v>
      </c>
      <c r="H173" s="67">
        <v>289</v>
      </c>
      <c r="I173" s="67">
        <v>284</v>
      </c>
      <c r="J173" s="67">
        <v>278</v>
      </c>
      <c r="K173" s="67">
        <v>266</v>
      </c>
    </row>
    <row r="174" spans="1:11" ht="24" customHeight="1">
      <c r="A174" s="52">
        <v>69472</v>
      </c>
      <c r="B174" s="610"/>
      <c r="C174" s="619"/>
      <c r="D174" s="156" t="s">
        <v>1238</v>
      </c>
      <c r="E174" s="156">
        <v>60</v>
      </c>
      <c r="F174" s="153" t="s">
        <v>218</v>
      </c>
      <c r="G174" s="67">
        <v>537</v>
      </c>
      <c r="H174" s="67">
        <v>527</v>
      </c>
      <c r="I174" s="67">
        <v>516</v>
      </c>
      <c r="J174" s="67">
        <v>506</v>
      </c>
      <c r="K174" s="67">
        <v>485</v>
      </c>
    </row>
    <row r="175" spans="1:11" ht="108">
      <c r="A175" s="52">
        <v>72993</v>
      </c>
      <c r="B175" s="172" t="s">
        <v>1319</v>
      </c>
      <c r="C175" s="173" t="s">
        <v>1320</v>
      </c>
      <c r="D175" s="156" t="s">
        <v>1238</v>
      </c>
      <c r="E175" s="156">
        <v>60</v>
      </c>
      <c r="F175" s="153" t="s">
        <v>218</v>
      </c>
      <c r="G175" s="67">
        <v>422</v>
      </c>
      <c r="H175" s="67">
        <v>413</v>
      </c>
      <c r="I175" s="67">
        <v>405</v>
      </c>
      <c r="J175" s="67">
        <v>397</v>
      </c>
      <c r="K175" s="67">
        <v>380</v>
      </c>
    </row>
    <row r="176" spans="1:11" ht="108">
      <c r="A176" s="52" t="s">
        <v>1321</v>
      </c>
      <c r="B176" s="172" t="s">
        <v>1322</v>
      </c>
      <c r="C176" s="173" t="s">
        <v>1328</v>
      </c>
      <c r="D176" s="156" t="s">
        <v>1238</v>
      </c>
      <c r="E176" s="156">
        <v>60</v>
      </c>
      <c r="F176" s="153" t="s">
        <v>218</v>
      </c>
      <c r="G176" s="67">
        <v>1037</v>
      </c>
      <c r="H176" s="67">
        <v>1017</v>
      </c>
      <c r="I176" s="67">
        <v>997</v>
      </c>
      <c r="J176" s="67">
        <v>977</v>
      </c>
      <c r="K176" s="67">
        <v>936</v>
      </c>
    </row>
    <row r="177" spans="1:11" ht="84">
      <c r="A177" s="52">
        <v>73002</v>
      </c>
      <c r="B177" s="172" t="s">
        <v>1323</v>
      </c>
      <c r="C177" s="173" t="s">
        <v>1329</v>
      </c>
      <c r="D177" s="156" t="s">
        <v>1238</v>
      </c>
      <c r="E177" s="156">
        <v>60</v>
      </c>
      <c r="F177" s="153" t="s">
        <v>218</v>
      </c>
      <c r="G177" s="67">
        <v>626</v>
      </c>
      <c r="H177" s="67">
        <v>614</v>
      </c>
      <c r="I177" s="67">
        <v>602</v>
      </c>
      <c r="J177" s="67">
        <v>590</v>
      </c>
      <c r="K177" s="67">
        <v>565</v>
      </c>
    </row>
    <row r="178" spans="1:11" ht="25.5" customHeight="1">
      <c r="A178" s="52">
        <v>65056</v>
      </c>
      <c r="B178" s="618" t="s">
        <v>1324</v>
      </c>
      <c r="C178" s="619" t="s">
        <v>1325</v>
      </c>
      <c r="D178" s="156" t="s">
        <v>1326</v>
      </c>
      <c r="E178" s="156">
        <v>45</v>
      </c>
      <c r="F178" s="153" t="s">
        <v>218</v>
      </c>
      <c r="G178" s="67">
        <v>479</v>
      </c>
      <c r="H178" s="67">
        <v>469</v>
      </c>
      <c r="I178" s="67">
        <v>460</v>
      </c>
      <c r="J178" s="67">
        <v>451</v>
      </c>
      <c r="K178" s="67">
        <v>432</v>
      </c>
    </row>
    <row r="179" spans="1:11" ht="25.5" customHeight="1">
      <c r="A179" s="52">
        <v>65057</v>
      </c>
      <c r="B179" s="618"/>
      <c r="C179" s="619"/>
      <c r="D179" s="156" t="s">
        <v>1084</v>
      </c>
      <c r="E179" s="156">
        <v>16</v>
      </c>
      <c r="F179" s="153" t="s">
        <v>218</v>
      </c>
      <c r="G179" s="67">
        <v>1498</v>
      </c>
      <c r="H179" s="67">
        <v>1468</v>
      </c>
      <c r="I179" s="67">
        <v>1439</v>
      </c>
      <c r="J179" s="67">
        <v>1410</v>
      </c>
      <c r="K179" s="67">
        <v>1351</v>
      </c>
    </row>
    <row r="180" spans="1:11" ht="84">
      <c r="A180" s="52">
        <v>77628</v>
      </c>
      <c r="B180" s="172" t="s">
        <v>1236</v>
      </c>
      <c r="C180" s="174" t="s">
        <v>1327</v>
      </c>
      <c r="D180" s="167" t="s">
        <v>1238</v>
      </c>
      <c r="E180" s="167">
        <v>60</v>
      </c>
      <c r="F180" s="153" t="s">
        <v>218</v>
      </c>
      <c r="G180" s="67">
        <v>744</v>
      </c>
      <c r="H180" s="67">
        <v>729</v>
      </c>
      <c r="I180" s="67">
        <v>714</v>
      </c>
      <c r="J180" s="67">
        <v>699</v>
      </c>
      <c r="K180" s="67">
        <v>669</v>
      </c>
    </row>
    <row r="181" spans="1:11">
      <c r="A181" s="451" t="s">
        <v>1330</v>
      </c>
      <c r="B181" s="452"/>
      <c r="C181" s="452"/>
      <c r="D181" s="452"/>
      <c r="E181" s="452"/>
      <c r="F181" s="452"/>
      <c r="G181" s="452"/>
      <c r="H181" s="452"/>
      <c r="I181" s="452"/>
      <c r="J181" s="452"/>
      <c r="K181" s="452"/>
    </row>
    <row r="182" spans="1:11" ht="72">
      <c r="A182" s="52">
        <v>83166</v>
      </c>
      <c r="B182" s="172" t="s">
        <v>1331</v>
      </c>
      <c r="C182" s="174" t="s">
        <v>1337</v>
      </c>
      <c r="D182" s="167" t="s">
        <v>1067</v>
      </c>
      <c r="E182" s="167">
        <v>60</v>
      </c>
      <c r="F182" s="153" t="s">
        <v>218</v>
      </c>
      <c r="G182" s="67">
        <v>202</v>
      </c>
      <c r="H182" s="67">
        <v>202</v>
      </c>
      <c r="I182" s="67">
        <v>202</v>
      </c>
      <c r="J182" s="67">
        <v>202</v>
      </c>
      <c r="K182" s="67">
        <v>191</v>
      </c>
    </row>
    <row r="183" spans="1:11" ht="64.5" customHeight="1">
      <c r="A183" s="52">
        <v>75577</v>
      </c>
      <c r="B183" s="172" t="s">
        <v>1332</v>
      </c>
      <c r="C183" s="174" t="s">
        <v>1338</v>
      </c>
      <c r="D183" s="167" t="s">
        <v>1067</v>
      </c>
      <c r="E183" s="167">
        <v>60</v>
      </c>
      <c r="F183" s="153" t="s">
        <v>218</v>
      </c>
      <c r="G183" s="67">
        <v>202</v>
      </c>
      <c r="H183" s="67">
        <v>202</v>
      </c>
      <c r="I183" s="67">
        <v>202</v>
      </c>
      <c r="J183" s="67">
        <v>202</v>
      </c>
      <c r="K183" s="67">
        <v>191</v>
      </c>
    </row>
    <row r="184" spans="1:11" ht="72">
      <c r="A184" s="52">
        <v>73469</v>
      </c>
      <c r="B184" s="172" t="s">
        <v>1333</v>
      </c>
      <c r="C184" s="174" t="s">
        <v>1339</v>
      </c>
      <c r="D184" s="167" t="s">
        <v>1067</v>
      </c>
      <c r="E184" s="167">
        <v>54</v>
      </c>
      <c r="F184" s="153" t="s">
        <v>218</v>
      </c>
      <c r="G184" s="67">
        <v>264</v>
      </c>
      <c r="H184" s="67">
        <v>264</v>
      </c>
      <c r="I184" s="67">
        <v>264</v>
      </c>
      <c r="J184" s="67">
        <v>264</v>
      </c>
      <c r="K184" s="67">
        <v>251</v>
      </c>
    </row>
    <row r="185" spans="1:11" ht="60">
      <c r="A185" s="52">
        <v>75583</v>
      </c>
      <c r="B185" s="172" t="s">
        <v>1334</v>
      </c>
      <c r="C185" s="174" t="s">
        <v>1340</v>
      </c>
      <c r="D185" s="167" t="s">
        <v>1254</v>
      </c>
      <c r="E185" s="167">
        <v>40</v>
      </c>
      <c r="F185" s="153" t="s">
        <v>218</v>
      </c>
      <c r="G185" s="67">
        <v>292</v>
      </c>
      <c r="H185" s="67">
        <v>292</v>
      </c>
      <c r="I185" s="67">
        <v>292</v>
      </c>
      <c r="J185" s="67">
        <v>292</v>
      </c>
      <c r="K185" s="67">
        <v>277</v>
      </c>
    </row>
    <row r="186" spans="1:11" ht="60">
      <c r="A186" s="52">
        <v>75553</v>
      </c>
      <c r="B186" s="172" t="s">
        <v>1335</v>
      </c>
      <c r="C186" s="174" t="s">
        <v>1341</v>
      </c>
      <c r="D186" s="167" t="s">
        <v>1254</v>
      </c>
      <c r="E186" s="167">
        <v>40</v>
      </c>
      <c r="F186" s="153" t="s">
        <v>218</v>
      </c>
      <c r="G186" s="67">
        <v>303</v>
      </c>
      <c r="H186" s="67">
        <v>303</v>
      </c>
      <c r="I186" s="67">
        <v>303</v>
      </c>
      <c r="J186" s="67">
        <v>303</v>
      </c>
      <c r="K186" s="67">
        <v>287</v>
      </c>
    </row>
    <row r="187" spans="1:11" ht="72">
      <c r="A187" s="52">
        <v>84360</v>
      </c>
      <c r="B187" s="172" t="s">
        <v>1336</v>
      </c>
      <c r="C187" s="174" t="s">
        <v>1342</v>
      </c>
      <c r="D187" s="167" t="s">
        <v>1067</v>
      </c>
      <c r="E187" s="167">
        <v>60</v>
      </c>
      <c r="F187" s="153" t="s">
        <v>218</v>
      </c>
      <c r="G187" s="67">
        <v>223</v>
      </c>
      <c r="H187" s="67">
        <v>223</v>
      </c>
      <c r="I187" s="67">
        <v>223</v>
      </c>
      <c r="J187" s="67">
        <v>223</v>
      </c>
      <c r="K187" s="67">
        <v>211</v>
      </c>
    </row>
  </sheetData>
  <mergeCells count="43">
    <mergeCell ref="B178:B179"/>
    <mergeCell ref="C178:C179"/>
    <mergeCell ref="A181:K181"/>
    <mergeCell ref="A168:K168"/>
    <mergeCell ref="A170:K170"/>
    <mergeCell ref="B171:B172"/>
    <mergeCell ref="C171:C172"/>
    <mergeCell ref="B173:B174"/>
    <mergeCell ref="C173:C174"/>
    <mergeCell ref="B150:B152"/>
    <mergeCell ref="C150:C152"/>
    <mergeCell ref="B156:B158"/>
    <mergeCell ref="C156:C158"/>
    <mergeCell ref="A159:K159"/>
    <mergeCell ref="A131:K131"/>
    <mergeCell ref="A136:K136"/>
    <mergeCell ref="B140:B141"/>
    <mergeCell ref="C140:C141"/>
    <mergeCell ref="A143:K143"/>
    <mergeCell ref="B95:B104"/>
    <mergeCell ref="B105:B114"/>
    <mergeCell ref="B115:B124"/>
    <mergeCell ref="A125:K125"/>
    <mergeCell ref="A130:K130"/>
    <mergeCell ref="A12:K12"/>
    <mergeCell ref="A14:K14"/>
    <mergeCell ref="B15:C15"/>
    <mergeCell ref="A16:K16"/>
    <mergeCell ref="A17:K17"/>
    <mergeCell ref="A53:K53"/>
    <mergeCell ref="A82:K82"/>
    <mergeCell ref="B19:B20"/>
    <mergeCell ref="C19:C20"/>
    <mergeCell ref="A35:K35"/>
    <mergeCell ref="A40:K40"/>
    <mergeCell ref="A41:K41"/>
    <mergeCell ref="A48:K48"/>
    <mergeCell ref="B21:B22"/>
    <mergeCell ref="C21:C22"/>
    <mergeCell ref="B28:B29"/>
    <mergeCell ref="C28:C29"/>
    <mergeCell ref="B32:B33"/>
    <mergeCell ref="C32:C33"/>
  </mergeCells>
  <pageMargins left="0.70866141732283472" right="0.70866141732283472" top="0.74803149606299213" bottom="0.74803149606299213" header="0.31496062992125984" footer="0.31496062992125984"/>
  <pageSetup paperSize="9" scale="56" fitToHeight="10" orientation="portrait" r:id="rId1"/>
  <drawing r:id="rId2"/>
  <legacyDrawing r:id="rId3"/>
</worksheet>
</file>

<file path=xl/worksheets/sheet18.xml><?xml version="1.0" encoding="utf-8"?>
<worksheet xmlns="http://schemas.openxmlformats.org/spreadsheetml/2006/main" xmlns:r="http://schemas.openxmlformats.org/officeDocument/2006/relationships">
  <sheetPr>
    <pageSetUpPr fitToPage="1"/>
  </sheetPr>
  <dimension ref="A1:X74"/>
  <sheetViews>
    <sheetView workbookViewId="0">
      <selection sqref="A1:X11"/>
    </sheetView>
  </sheetViews>
  <sheetFormatPr defaultRowHeight="15"/>
  <cols>
    <col min="1" max="1" width="11.5703125" customWidth="1"/>
    <col min="2" max="2" width="9.5703125" customWidth="1"/>
    <col min="3" max="3" width="39" customWidth="1"/>
    <col min="4" max="4" width="8.28515625" customWidth="1"/>
    <col min="5" max="5" width="10.5703125" customWidth="1"/>
    <col min="6" max="6" width="8.7109375" customWidth="1"/>
    <col min="7" max="11" width="13.28515625" customWidth="1"/>
  </cols>
  <sheetData>
    <row r="1" spans="1:24">
      <c r="A1" s="3"/>
      <c r="B1" s="4"/>
      <c r="C1" s="4"/>
      <c r="D1" s="4"/>
      <c r="E1" s="4"/>
      <c r="F1" s="4"/>
      <c r="G1" s="4"/>
      <c r="H1" s="4"/>
      <c r="I1" s="4"/>
      <c r="J1" s="4"/>
      <c r="K1" s="4"/>
      <c r="L1" s="4"/>
      <c r="M1" s="4"/>
      <c r="N1" s="4"/>
      <c r="O1" s="4"/>
      <c r="P1" s="4"/>
      <c r="Q1" s="4"/>
      <c r="R1" s="4"/>
      <c r="S1" s="4"/>
      <c r="T1" s="4"/>
      <c r="U1" s="4"/>
      <c r="V1" s="4"/>
      <c r="W1" s="4"/>
      <c r="X1" s="306"/>
    </row>
    <row r="2" spans="1:24">
      <c r="A2" s="6"/>
      <c r="B2" s="1"/>
      <c r="C2" s="1"/>
      <c r="D2" s="1"/>
      <c r="E2" s="1"/>
      <c r="F2" s="1"/>
      <c r="G2" s="1"/>
      <c r="H2" s="1"/>
      <c r="I2" s="1"/>
      <c r="J2" s="1"/>
      <c r="K2" s="1"/>
      <c r="L2" s="1"/>
      <c r="M2" s="1"/>
      <c r="N2" s="1"/>
      <c r="O2" s="1"/>
      <c r="P2" s="1"/>
      <c r="Q2" s="1"/>
      <c r="R2" s="1"/>
      <c r="S2" s="1"/>
      <c r="T2" s="1"/>
      <c r="U2" s="1"/>
      <c r="V2" s="1"/>
      <c r="W2" s="1"/>
      <c r="X2" s="7"/>
    </row>
    <row r="3" spans="1:24" ht="31.5">
      <c r="A3" s="6"/>
      <c r="B3" s="1"/>
      <c r="C3" s="1"/>
      <c r="D3" s="1"/>
      <c r="E3" s="1"/>
      <c r="F3" s="1"/>
      <c r="G3" s="1"/>
      <c r="H3" s="1"/>
      <c r="I3" s="1"/>
      <c r="J3" s="1"/>
      <c r="K3" s="1"/>
      <c r="L3" s="1"/>
      <c r="M3" s="1"/>
      <c r="N3" s="1"/>
      <c r="O3" s="1"/>
      <c r="P3" s="14" t="s">
        <v>2861</v>
      </c>
      <c r="Q3" s="2"/>
      <c r="R3" s="2"/>
      <c r="S3" s="2"/>
      <c r="T3" s="2"/>
      <c r="U3" s="2"/>
      <c r="V3" s="2"/>
      <c r="W3" s="2"/>
      <c r="X3" s="11"/>
    </row>
    <row r="4" spans="1:24">
      <c r="A4" s="6"/>
      <c r="B4" s="1"/>
      <c r="C4" s="1"/>
      <c r="D4" s="1"/>
      <c r="E4" s="1"/>
      <c r="F4" s="1"/>
      <c r="G4" s="1"/>
      <c r="H4" s="1"/>
      <c r="I4" s="1"/>
      <c r="J4" s="1"/>
      <c r="K4" s="1"/>
      <c r="L4" s="1"/>
      <c r="M4" s="1"/>
      <c r="N4" s="1"/>
      <c r="O4" s="1"/>
      <c r="P4" s="15"/>
      <c r="Q4" s="1"/>
      <c r="R4" s="1"/>
      <c r="S4" s="1"/>
      <c r="T4" s="1"/>
      <c r="U4" s="1"/>
      <c r="V4" s="1"/>
      <c r="W4" s="1"/>
      <c r="X4" s="7"/>
    </row>
    <row r="5" spans="1:24" ht="17.25">
      <c r="A5" s="6"/>
      <c r="B5" s="1"/>
      <c r="C5" s="1"/>
      <c r="D5" s="1"/>
      <c r="E5" s="1"/>
      <c r="F5" s="1"/>
      <c r="G5" s="1"/>
      <c r="H5" s="1"/>
      <c r="I5" s="1"/>
      <c r="J5" s="1"/>
      <c r="K5" s="1"/>
      <c r="L5" s="1"/>
      <c r="M5" s="1"/>
      <c r="N5" s="1"/>
      <c r="O5" s="1"/>
      <c r="P5" s="37" t="s">
        <v>2862</v>
      </c>
      <c r="Q5" s="13"/>
      <c r="S5" s="13"/>
      <c r="T5" s="13"/>
      <c r="U5" s="13"/>
      <c r="V5" s="13"/>
      <c r="W5" s="13"/>
      <c r="X5" s="7"/>
    </row>
    <row r="6" spans="1:24">
      <c r="A6" s="6"/>
      <c r="B6" s="1"/>
      <c r="C6" s="1"/>
      <c r="D6" s="1"/>
      <c r="E6" s="1"/>
      <c r="F6" s="1"/>
      <c r="G6" s="1"/>
      <c r="H6" s="1"/>
      <c r="I6" s="1"/>
      <c r="J6" s="1"/>
      <c r="K6" s="1"/>
      <c r="L6" s="1"/>
      <c r="M6" s="1"/>
      <c r="N6" s="1"/>
      <c r="O6" s="1"/>
      <c r="P6" s="1"/>
      <c r="Q6" s="1"/>
      <c r="R6" s="1"/>
      <c r="S6" s="1"/>
      <c r="T6" s="1"/>
      <c r="U6" s="1"/>
      <c r="V6" s="1"/>
      <c r="W6" s="1"/>
      <c r="X6" s="7"/>
    </row>
    <row r="7" spans="1:24">
      <c r="A7" s="6"/>
      <c r="B7" s="1"/>
      <c r="C7" s="1"/>
      <c r="D7" s="1"/>
      <c r="E7" s="1"/>
      <c r="F7" s="1"/>
      <c r="G7" s="1"/>
      <c r="H7" s="1"/>
      <c r="I7" s="1"/>
      <c r="J7" s="1"/>
      <c r="K7" s="1"/>
      <c r="L7" s="1"/>
      <c r="M7" s="1"/>
      <c r="N7" s="1"/>
      <c r="O7" s="1"/>
      <c r="P7" s="1"/>
      <c r="Q7" s="1"/>
      <c r="R7" s="1"/>
      <c r="S7" s="1"/>
      <c r="T7" s="1"/>
      <c r="U7" s="1"/>
      <c r="V7" s="1"/>
      <c r="W7" s="1"/>
      <c r="X7" s="7"/>
    </row>
    <row r="8" spans="1:24">
      <c r="A8" s="6"/>
      <c r="B8" s="1"/>
      <c r="C8" s="1"/>
      <c r="D8" s="1"/>
      <c r="E8" s="1"/>
      <c r="F8" s="1"/>
      <c r="G8" s="1"/>
      <c r="H8" s="1"/>
      <c r="I8" s="1"/>
      <c r="J8" s="1"/>
      <c r="K8" s="1"/>
      <c r="L8" s="1"/>
      <c r="M8" s="1"/>
      <c r="N8" s="1"/>
      <c r="O8" s="1"/>
      <c r="P8" s="1"/>
      <c r="Q8" s="1"/>
      <c r="R8" s="1"/>
      <c r="S8" s="1"/>
      <c r="T8" s="1"/>
      <c r="U8" s="1"/>
      <c r="V8" s="1"/>
      <c r="W8" s="1"/>
      <c r="X8" s="7"/>
    </row>
    <row r="9" spans="1:24" ht="15.75" thickBot="1">
      <c r="A9" s="8"/>
      <c r="B9" s="9"/>
      <c r="C9" s="9"/>
      <c r="D9" s="9"/>
      <c r="E9" s="9"/>
      <c r="F9" s="9"/>
      <c r="G9" s="9"/>
      <c r="H9" s="9"/>
      <c r="I9" s="9"/>
      <c r="J9" s="9"/>
      <c r="K9" s="9"/>
      <c r="L9" s="9"/>
      <c r="M9" s="9"/>
      <c r="N9" s="9"/>
      <c r="O9" s="9"/>
      <c r="P9" s="9"/>
      <c r="Q9" s="9"/>
      <c r="R9" s="9"/>
      <c r="S9" s="9"/>
      <c r="T9" s="9"/>
      <c r="U9" s="9"/>
      <c r="V9" s="9"/>
      <c r="W9" s="9"/>
      <c r="X9" s="10"/>
    </row>
    <row r="10" spans="1:24" ht="15.75">
      <c r="A10" s="18" t="s">
        <v>2863</v>
      </c>
      <c r="B10" s="282"/>
      <c r="C10" s="16"/>
      <c r="D10" s="16"/>
      <c r="E10" s="16"/>
      <c r="F10" s="16"/>
      <c r="G10" s="397" t="s">
        <v>2864</v>
      </c>
      <c r="H10" s="16"/>
      <c r="I10" s="16"/>
      <c r="J10" s="16"/>
      <c r="K10" s="397" t="s">
        <v>2865</v>
      </c>
      <c r="L10" s="16"/>
      <c r="M10" s="16"/>
      <c r="N10" s="16"/>
      <c r="O10" s="16"/>
      <c r="P10" s="16"/>
      <c r="Q10" s="16"/>
      <c r="R10" s="16"/>
      <c r="S10" s="16"/>
      <c r="T10" s="16"/>
      <c r="U10" s="16"/>
      <c r="V10" s="16"/>
      <c r="W10" s="16"/>
      <c r="X10" s="5"/>
    </row>
    <row r="11" spans="1:24" ht="16.5" thickBot="1">
      <c r="A11" s="19"/>
      <c r="B11" s="283"/>
      <c r="C11" s="17"/>
      <c r="D11" s="17"/>
      <c r="E11" s="17"/>
      <c r="F11" s="17"/>
      <c r="G11" s="17"/>
      <c r="H11" s="17"/>
      <c r="I11" s="17"/>
      <c r="J11" s="17"/>
      <c r="K11" s="17"/>
      <c r="L11" s="17"/>
      <c r="M11" s="17"/>
      <c r="N11" s="17"/>
      <c r="O11" s="17"/>
      <c r="P11" s="17"/>
      <c r="Q11" s="17"/>
      <c r="R11" s="17"/>
      <c r="S11" s="17"/>
      <c r="T11" s="17"/>
      <c r="U11" s="17"/>
      <c r="V11" s="17"/>
      <c r="W11" s="17"/>
      <c r="X11" s="10"/>
    </row>
    <row r="12" spans="1:24" ht="47.25" customHeight="1" thickBot="1">
      <c r="A12" s="398" t="s">
        <v>2503</v>
      </c>
      <c r="B12" s="400"/>
      <c r="C12" s="400"/>
      <c r="D12" s="400"/>
      <c r="E12" s="400"/>
      <c r="F12" s="400"/>
      <c r="G12" s="400"/>
      <c r="H12" s="400"/>
      <c r="I12" s="400"/>
      <c r="J12" s="400"/>
      <c r="K12" s="401"/>
    </row>
    <row r="14" spans="1:24" ht="18">
      <c r="A14" s="456" t="s">
        <v>1345</v>
      </c>
      <c r="B14" s="457"/>
      <c r="C14" s="457"/>
      <c r="D14" s="457"/>
      <c r="E14" s="457"/>
      <c r="F14" s="457"/>
      <c r="G14" s="457"/>
      <c r="H14" s="457"/>
      <c r="I14" s="457"/>
      <c r="J14" s="457"/>
      <c r="K14" s="458"/>
    </row>
    <row r="15" spans="1:24" ht="76.5">
      <c r="A15" s="164" t="s">
        <v>1060</v>
      </c>
      <c r="B15" s="459" t="s">
        <v>488</v>
      </c>
      <c r="C15" s="461"/>
      <c r="D15" s="164" t="s">
        <v>1061</v>
      </c>
      <c r="E15" s="164" t="s">
        <v>1062</v>
      </c>
      <c r="F15" s="163" t="s">
        <v>666</v>
      </c>
      <c r="G15" s="160" t="s">
        <v>617</v>
      </c>
      <c r="H15" s="160" t="s">
        <v>618</v>
      </c>
      <c r="I15" s="160" t="s">
        <v>619</v>
      </c>
      <c r="J15" s="160" t="s">
        <v>620</v>
      </c>
      <c r="K15" s="160" t="s">
        <v>621</v>
      </c>
    </row>
    <row r="16" spans="1:24">
      <c r="A16" s="451" t="s">
        <v>1346</v>
      </c>
      <c r="B16" s="452"/>
      <c r="C16" s="452"/>
      <c r="D16" s="452"/>
      <c r="E16" s="452"/>
      <c r="F16" s="452"/>
      <c r="G16" s="452"/>
      <c r="H16" s="452"/>
      <c r="I16" s="452"/>
      <c r="J16" s="452"/>
      <c r="K16" s="452"/>
    </row>
    <row r="17" spans="1:11" ht="60" customHeight="1">
      <c r="A17" s="52">
        <v>61104</v>
      </c>
      <c r="B17" s="162" t="s">
        <v>1347</v>
      </c>
      <c r="C17" s="175" t="s">
        <v>1348</v>
      </c>
      <c r="D17" s="156">
        <v>25</v>
      </c>
      <c r="E17" s="156">
        <v>60</v>
      </c>
      <c r="F17" s="161" t="s">
        <v>218</v>
      </c>
      <c r="G17" s="67">
        <v>185</v>
      </c>
      <c r="H17" s="67">
        <v>174</v>
      </c>
      <c r="I17" s="67">
        <v>174</v>
      </c>
      <c r="J17" s="67">
        <v>174</v>
      </c>
      <c r="K17" s="67">
        <v>166</v>
      </c>
    </row>
    <row r="18" spans="1:11" ht="61.5" customHeight="1">
      <c r="A18" s="52">
        <v>61105</v>
      </c>
      <c r="B18" s="162" t="s">
        <v>1071</v>
      </c>
      <c r="C18" s="175" t="s">
        <v>1349</v>
      </c>
      <c r="D18" s="176">
        <v>25</v>
      </c>
      <c r="E18" s="156">
        <v>60</v>
      </c>
      <c r="F18" s="161" t="s">
        <v>218</v>
      </c>
      <c r="G18" s="67">
        <v>220</v>
      </c>
      <c r="H18" s="67">
        <v>207</v>
      </c>
      <c r="I18" s="67">
        <v>207</v>
      </c>
      <c r="J18" s="67">
        <v>207</v>
      </c>
      <c r="K18" s="67">
        <v>198</v>
      </c>
    </row>
    <row r="19" spans="1:11" ht="70.5" customHeight="1">
      <c r="A19" s="52">
        <v>61106</v>
      </c>
      <c r="B19" s="162" t="s">
        <v>1075</v>
      </c>
      <c r="C19" s="175" t="s">
        <v>1350</v>
      </c>
      <c r="D19" s="176">
        <v>25</v>
      </c>
      <c r="E19" s="156">
        <v>60</v>
      </c>
      <c r="F19" s="161" t="s">
        <v>218</v>
      </c>
      <c r="G19" s="67">
        <v>293</v>
      </c>
      <c r="H19" s="67">
        <v>275</v>
      </c>
      <c r="I19" s="67">
        <v>275</v>
      </c>
      <c r="J19" s="67">
        <v>275</v>
      </c>
      <c r="K19" s="67">
        <v>262</v>
      </c>
    </row>
    <row r="20" spans="1:11">
      <c r="A20" s="451" t="s">
        <v>1351</v>
      </c>
      <c r="B20" s="452"/>
      <c r="C20" s="452"/>
      <c r="D20" s="452"/>
      <c r="E20" s="452"/>
      <c r="F20" s="452"/>
      <c r="G20" s="452"/>
      <c r="H20" s="452"/>
      <c r="I20" s="452"/>
      <c r="J20" s="452"/>
      <c r="K20" s="452"/>
    </row>
    <row r="21" spans="1:11" ht="99.75" customHeight="1">
      <c r="A21" s="52">
        <v>61101</v>
      </c>
      <c r="B21" s="162" t="s">
        <v>1352</v>
      </c>
      <c r="C21" s="175" t="s">
        <v>1353</v>
      </c>
      <c r="D21" s="176">
        <v>25</v>
      </c>
      <c r="E21" s="156">
        <v>60</v>
      </c>
      <c r="F21" s="161" t="s">
        <v>218</v>
      </c>
      <c r="G21" s="67">
        <v>146</v>
      </c>
      <c r="H21" s="67">
        <v>137</v>
      </c>
      <c r="I21" s="67">
        <v>137</v>
      </c>
      <c r="J21" s="67">
        <v>137</v>
      </c>
      <c r="K21" s="67">
        <v>131</v>
      </c>
    </row>
    <row r="22" spans="1:11" ht="97.5" customHeight="1">
      <c r="A22" s="52">
        <v>61102</v>
      </c>
      <c r="B22" s="162" t="s">
        <v>1354</v>
      </c>
      <c r="C22" s="175" t="s">
        <v>1355</v>
      </c>
      <c r="D22" s="176">
        <v>25</v>
      </c>
      <c r="E22" s="156">
        <v>60</v>
      </c>
      <c r="F22" s="161" t="s">
        <v>218</v>
      </c>
      <c r="G22" s="67">
        <v>150</v>
      </c>
      <c r="H22" s="67">
        <v>141</v>
      </c>
      <c r="I22" s="67">
        <v>141</v>
      </c>
      <c r="J22" s="67">
        <v>141</v>
      </c>
      <c r="K22" s="67">
        <v>134</v>
      </c>
    </row>
    <row r="23" spans="1:11" ht="98.25" customHeight="1">
      <c r="A23" s="52">
        <v>61103</v>
      </c>
      <c r="B23" s="162" t="s">
        <v>1356</v>
      </c>
      <c r="C23" s="175" t="s">
        <v>1357</v>
      </c>
      <c r="D23" s="176">
        <v>25</v>
      </c>
      <c r="E23" s="156">
        <v>60</v>
      </c>
      <c r="F23" s="161" t="s">
        <v>218</v>
      </c>
      <c r="G23" s="67">
        <v>157</v>
      </c>
      <c r="H23" s="67">
        <v>148</v>
      </c>
      <c r="I23" s="67">
        <v>148</v>
      </c>
      <c r="J23" s="67">
        <v>148</v>
      </c>
      <c r="K23" s="67">
        <v>141</v>
      </c>
    </row>
    <row r="24" spans="1:11" ht="86.25" customHeight="1">
      <c r="A24" s="52">
        <v>61100</v>
      </c>
      <c r="B24" s="162" t="s">
        <v>1358</v>
      </c>
      <c r="C24" s="175" t="s">
        <v>1359</v>
      </c>
      <c r="D24" s="176">
        <v>25</v>
      </c>
      <c r="E24" s="156">
        <v>60</v>
      </c>
      <c r="F24" s="161" t="s">
        <v>218</v>
      </c>
      <c r="G24" s="67">
        <v>207</v>
      </c>
      <c r="H24" s="67">
        <v>195</v>
      </c>
      <c r="I24" s="67">
        <v>195</v>
      </c>
      <c r="J24" s="67">
        <v>195</v>
      </c>
      <c r="K24" s="67">
        <v>186</v>
      </c>
    </row>
    <row r="25" spans="1:11" ht="81.75" customHeight="1">
      <c r="A25" s="52">
        <v>4020000406</v>
      </c>
      <c r="B25" s="162" t="s">
        <v>1360</v>
      </c>
      <c r="C25" s="175" t="s">
        <v>1361</v>
      </c>
      <c r="D25" s="176">
        <v>25</v>
      </c>
      <c r="E25" s="156">
        <v>60</v>
      </c>
      <c r="F25" s="161" t="s">
        <v>218</v>
      </c>
      <c r="G25" s="67">
        <v>207</v>
      </c>
      <c r="H25" s="67">
        <v>195</v>
      </c>
      <c r="I25" s="67">
        <v>195</v>
      </c>
      <c r="J25" s="67">
        <v>195</v>
      </c>
      <c r="K25" s="67">
        <v>186</v>
      </c>
    </row>
    <row r="26" spans="1:11" ht="72.75" customHeight="1">
      <c r="A26" s="52">
        <v>4020000404</v>
      </c>
      <c r="B26" s="162" t="s">
        <v>1362</v>
      </c>
      <c r="C26" s="175" t="s">
        <v>1363</v>
      </c>
      <c r="D26" s="176">
        <v>25</v>
      </c>
      <c r="E26" s="156">
        <v>60</v>
      </c>
      <c r="F26" s="161" t="s">
        <v>218</v>
      </c>
      <c r="G26" s="67">
        <v>240</v>
      </c>
      <c r="H26" s="67">
        <v>226</v>
      </c>
      <c r="I26" s="67">
        <v>226</v>
      </c>
      <c r="J26" s="67">
        <v>226</v>
      </c>
      <c r="K26" s="67">
        <v>215</v>
      </c>
    </row>
    <row r="27" spans="1:11" ht="96" customHeight="1">
      <c r="A27" s="52">
        <v>65684</v>
      </c>
      <c r="B27" s="162" t="s">
        <v>1364</v>
      </c>
      <c r="C27" s="175" t="s">
        <v>1365</v>
      </c>
      <c r="D27" s="176">
        <v>25</v>
      </c>
      <c r="E27" s="156">
        <v>54</v>
      </c>
      <c r="F27" s="161" t="s">
        <v>218</v>
      </c>
      <c r="G27" s="67">
        <v>248</v>
      </c>
      <c r="H27" s="67">
        <v>233</v>
      </c>
      <c r="I27" s="67">
        <v>233</v>
      </c>
      <c r="J27" s="67">
        <v>233</v>
      </c>
      <c r="K27" s="67">
        <v>222</v>
      </c>
    </row>
    <row r="28" spans="1:11">
      <c r="A28" s="451" t="s">
        <v>1366</v>
      </c>
      <c r="B28" s="452"/>
      <c r="C28" s="452"/>
      <c r="D28" s="452"/>
      <c r="E28" s="452"/>
      <c r="F28" s="452"/>
      <c r="G28" s="452"/>
      <c r="H28" s="452"/>
      <c r="I28" s="452"/>
      <c r="J28" s="452"/>
      <c r="K28" s="452"/>
    </row>
    <row r="29" spans="1:11" ht="25.5">
      <c r="A29" s="52">
        <v>74004</v>
      </c>
      <c r="B29" s="162" t="s">
        <v>1367</v>
      </c>
      <c r="C29" s="175" t="s">
        <v>1368</v>
      </c>
      <c r="D29" s="176">
        <v>25</v>
      </c>
      <c r="E29" s="156">
        <v>60</v>
      </c>
      <c r="F29" s="161" t="s">
        <v>218</v>
      </c>
      <c r="G29" s="67">
        <v>291</v>
      </c>
      <c r="H29" s="67">
        <v>274</v>
      </c>
      <c r="I29" s="67">
        <v>274</v>
      </c>
      <c r="J29" s="67">
        <v>274</v>
      </c>
      <c r="K29" s="67">
        <v>261</v>
      </c>
    </row>
    <row r="30" spans="1:11" ht="84">
      <c r="A30" s="52">
        <v>74002</v>
      </c>
      <c r="B30" s="162" t="s">
        <v>1369</v>
      </c>
      <c r="C30" s="175" t="s">
        <v>1370</v>
      </c>
      <c r="D30" s="176">
        <v>25</v>
      </c>
      <c r="E30" s="156">
        <v>60</v>
      </c>
      <c r="F30" s="161" t="s">
        <v>218</v>
      </c>
      <c r="G30" s="67">
        <v>279</v>
      </c>
      <c r="H30" s="67">
        <v>262</v>
      </c>
      <c r="I30" s="67">
        <v>262</v>
      </c>
      <c r="J30" s="67">
        <v>262</v>
      </c>
      <c r="K30" s="67">
        <v>249</v>
      </c>
    </row>
    <row r="31" spans="1:11">
      <c r="A31" s="451" t="s">
        <v>1371</v>
      </c>
      <c r="B31" s="452"/>
      <c r="C31" s="452"/>
      <c r="D31" s="452"/>
      <c r="E31" s="452"/>
      <c r="F31" s="452"/>
      <c r="G31" s="452"/>
      <c r="H31" s="452"/>
      <c r="I31" s="452"/>
      <c r="J31" s="452"/>
      <c r="K31" s="452"/>
    </row>
    <row r="32" spans="1:11" ht="60">
      <c r="A32" s="52">
        <v>61150</v>
      </c>
      <c r="B32" s="162" t="s">
        <v>1253</v>
      </c>
      <c r="C32" s="175" t="s">
        <v>1372</v>
      </c>
      <c r="D32" s="176">
        <v>30</v>
      </c>
      <c r="E32" s="156">
        <v>40</v>
      </c>
      <c r="F32" s="161" t="s">
        <v>218</v>
      </c>
      <c r="G32" s="67">
        <v>321</v>
      </c>
      <c r="H32" s="67">
        <v>302</v>
      </c>
      <c r="I32" s="67">
        <v>302</v>
      </c>
      <c r="J32" s="67">
        <v>302</v>
      </c>
      <c r="K32" s="67">
        <v>291</v>
      </c>
    </row>
    <row r="33" spans="1:11" ht="72">
      <c r="A33" s="52">
        <v>4020000408</v>
      </c>
      <c r="B33" s="162" t="s">
        <v>1334</v>
      </c>
      <c r="C33" s="175" t="s">
        <v>1373</v>
      </c>
      <c r="D33" s="176">
        <v>30</v>
      </c>
      <c r="E33" s="156">
        <v>40</v>
      </c>
      <c r="F33" s="161" t="s">
        <v>218</v>
      </c>
      <c r="G33" s="67">
        <v>316</v>
      </c>
      <c r="H33" s="67">
        <v>297</v>
      </c>
      <c r="I33" s="67">
        <v>297</v>
      </c>
      <c r="J33" s="67">
        <v>297</v>
      </c>
      <c r="K33" s="67">
        <v>283</v>
      </c>
    </row>
    <row r="34" spans="1:11" ht="72">
      <c r="A34" s="52">
        <v>80830</v>
      </c>
      <c r="B34" s="162" t="s">
        <v>1374</v>
      </c>
      <c r="C34" s="175" t="s">
        <v>1375</v>
      </c>
      <c r="D34" s="176">
        <v>30</v>
      </c>
      <c r="E34" s="156">
        <v>50</v>
      </c>
      <c r="F34" s="161" t="s">
        <v>218</v>
      </c>
      <c r="G34" s="67">
        <v>272</v>
      </c>
      <c r="H34" s="67">
        <v>256</v>
      </c>
      <c r="I34" s="67">
        <v>256</v>
      </c>
      <c r="J34" s="67">
        <v>256</v>
      </c>
      <c r="K34" s="67">
        <v>244</v>
      </c>
    </row>
    <row r="35" spans="1:11" ht="72">
      <c r="A35" s="52">
        <v>4020000409</v>
      </c>
      <c r="B35" s="162" t="s">
        <v>1335</v>
      </c>
      <c r="C35" s="175" t="s">
        <v>1376</v>
      </c>
      <c r="D35" s="176">
        <v>30</v>
      </c>
      <c r="E35" s="156">
        <v>40</v>
      </c>
      <c r="F35" s="161" t="s">
        <v>218</v>
      </c>
      <c r="G35" s="67">
        <v>321</v>
      </c>
      <c r="H35" s="67">
        <v>302</v>
      </c>
      <c r="I35" s="67">
        <v>302</v>
      </c>
      <c r="J35" s="67">
        <v>302</v>
      </c>
      <c r="K35" s="67">
        <v>288</v>
      </c>
    </row>
    <row r="36" spans="1:11" ht="72">
      <c r="A36" s="52">
        <v>84645</v>
      </c>
      <c r="B36" s="162" t="s">
        <v>1377</v>
      </c>
      <c r="C36" s="175" t="s">
        <v>1378</v>
      </c>
      <c r="D36" s="176">
        <v>30</v>
      </c>
      <c r="E36" s="156">
        <v>50</v>
      </c>
      <c r="F36" s="161" t="s">
        <v>218</v>
      </c>
      <c r="G36" s="67">
        <v>286</v>
      </c>
      <c r="H36" s="67">
        <v>269</v>
      </c>
      <c r="I36" s="67">
        <v>269</v>
      </c>
      <c r="J36" s="67">
        <v>269</v>
      </c>
      <c r="K36" s="67">
        <v>256</v>
      </c>
    </row>
    <row r="37" spans="1:11">
      <c r="A37" s="451" t="s">
        <v>1379</v>
      </c>
      <c r="B37" s="452"/>
      <c r="C37" s="452"/>
      <c r="D37" s="452"/>
      <c r="E37" s="452"/>
      <c r="F37" s="452"/>
      <c r="G37" s="452"/>
      <c r="H37" s="452"/>
      <c r="I37" s="452"/>
      <c r="J37" s="452"/>
      <c r="K37" s="452"/>
    </row>
    <row r="38" spans="1:11">
      <c r="A38" s="52">
        <v>4020000410</v>
      </c>
      <c r="B38" s="162" t="s">
        <v>1262</v>
      </c>
      <c r="C38" s="175" t="s">
        <v>1380</v>
      </c>
      <c r="D38" s="176">
        <v>20</v>
      </c>
      <c r="E38" s="156">
        <v>72</v>
      </c>
      <c r="F38" s="161" t="s">
        <v>218</v>
      </c>
      <c r="G38" s="67">
        <v>272</v>
      </c>
      <c r="H38" s="67">
        <v>256</v>
      </c>
      <c r="I38" s="67">
        <v>256</v>
      </c>
      <c r="J38" s="67">
        <v>256</v>
      </c>
      <c r="K38" s="67">
        <v>243</v>
      </c>
    </row>
    <row r="39" spans="1:11">
      <c r="A39" s="52">
        <v>4020000411</v>
      </c>
      <c r="B39" s="162" t="s">
        <v>1263</v>
      </c>
      <c r="C39" s="175" t="s">
        <v>1381</v>
      </c>
      <c r="D39" s="176">
        <v>20</v>
      </c>
      <c r="E39" s="156">
        <v>72</v>
      </c>
      <c r="F39" s="161" t="s">
        <v>218</v>
      </c>
      <c r="G39" s="67">
        <v>318</v>
      </c>
      <c r="H39" s="67">
        <v>299</v>
      </c>
      <c r="I39" s="67">
        <v>299</v>
      </c>
      <c r="J39" s="67">
        <v>299</v>
      </c>
      <c r="K39" s="67">
        <v>285</v>
      </c>
    </row>
    <row r="40" spans="1:11" ht="72">
      <c r="A40" s="52">
        <v>85180</v>
      </c>
      <c r="B40" s="336" t="s">
        <v>2597</v>
      </c>
      <c r="C40" s="175" t="s">
        <v>2598</v>
      </c>
      <c r="D40" s="176">
        <v>20</v>
      </c>
      <c r="E40" s="156">
        <v>66</v>
      </c>
      <c r="F40" s="337" t="s">
        <v>218</v>
      </c>
      <c r="G40" s="67">
        <v>411</v>
      </c>
      <c r="H40" s="67">
        <v>386</v>
      </c>
      <c r="I40" s="67">
        <v>386</v>
      </c>
      <c r="J40" s="67">
        <v>386</v>
      </c>
      <c r="K40" s="67">
        <v>368</v>
      </c>
    </row>
    <row r="41" spans="1:11" ht="72">
      <c r="A41" s="52">
        <v>65432</v>
      </c>
      <c r="B41" s="162" t="s">
        <v>1382</v>
      </c>
      <c r="C41" s="175" t="s">
        <v>1383</v>
      </c>
      <c r="D41" s="176">
        <v>20</v>
      </c>
      <c r="E41" s="156">
        <v>70</v>
      </c>
      <c r="F41" s="161" t="s">
        <v>218</v>
      </c>
      <c r="G41" s="67">
        <v>306</v>
      </c>
      <c r="H41" s="67">
        <v>288</v>
      </c>
      <c r="I41" s="67">
        <v>288</v>
      </c>
      <c r="J41" s="67">
        <v>288</v>
      </c>
      <c r="K41" s="67">
        <v>274</v>
      </c>
    </row>
    <row r="42" spans="1:11" ht="84">
      <c r="A42" s="52">
        <v>85584</v>
      </c>
      <c r="B42" s="336" t="s">
        <v>1273</v>
      </c>
      <c r="C42" s="175" t="s">
        <v>2599</v>
      </c>
      <c r="D42" s="176">
        <v>20</v>
      </c>
      <c r="E42" s="156">
        <v>70</v>
      </c>
      <c r="F42" s="337" t="s">
        <v>218</v>
      </c>
      <c r="G42" s="67">
        <v>398</v>
      </c>
      <c r="H42" s="67">
        <v>374</v>
      </c>
      <c r="I42" s="67">
        <v>374</v>
      </c>
      <c r="J42" s="67">
        <v>374</v>
      </c>
      <c r="K42" s="67">
        <v>356</v>
      </c>
    </row>
    <row r="43" spans="1:11">
      <c r="A43" s="52">
        <v>84244</v>
      </c>
      <c r="B43" s="336" t="s">
        <v>2600</v>
      </c>
      <c r="C43" s="175" t="s">
        <v>2601</v>
      </c>
      <c r="D43" s="176">
        <v>20</v>
      </c>
      <c r="E43" s="156">
        <v>42</v>
      </c>
      <c r="F43" s="337" t="s">
        <v>218</v>
      </c>
      <c r="G43" s="67">
        <v>491</v>
      </c>
      <c r="H43" s="67">
        <v>462</v>
      </c>
      <c r="I43" s="67">
        <v>462</v>
      </c>
      <c r="J43" s="67">
        <v>462</v>
      </c>
      <c r="K43" s="67">
        <v>440</v>
      </c>
    </row>
    <row r="44" spans="1:11">
      <c r="A44" s="451" t="s">
        <v>1384</v>
      </c>
      <c r="B44" s="452"/>
      <c r="C44" s="452"/>
      <c r="D44" s="452"/>
      <c r="E44" s="452"/>
      <c r="F44" s="452"/>
      <c r="G44" s="452"/>
      <c r="H44" s="452"/>
      <c r="I44" s="452"/>
      <c r="J44" s="452"/>
      <c r="K44" s="452"/>
    </row>
    <row r="45" spans="1:11" ht="84">
      <c r="A45" s="52">
        <v>4020000414</v>
      </c>
      <c r="B45" s="162" t="s">
        <v>1385</v>
      </c>
      <c r="C45" s="175" t="s">
        <v>1386</v>
      </c>
      <c r="D45" s="176">
        <v>25</v>
      </c>
      <c r="E45" s="156">
        <v>60</v>
      </c>
      <c r="F45" s="161" t="s">
        <v>218</v>
      </c>
      <c r="G45" s="67">
        <v>152</v>
      </c>
      <c r="H45" s="67">
        <v>143</v>
      </c>
      <c r="I45" s="67">
        <v>143</v>
      </c>
      <c r="J45" s="67">
        <v>143</v>
      </c>
      <c r="K45" s="67">
        <v>136</v>
      </c>
    </row>
    <row r="46" spans="1:11">
      <c r="A46" s="52">
        <v>4020000489</v>
      </c>
      <c r="B46" s="162" t="s">
        <v>1387</v>
      </c>
      <c r="C46" s="175" t="s">
        <v>1388</v>
      </c>
      <c r="D46" s="176">
        <v>25</v>
      </c>
      <c r="E46" s="156">
        <v>60</v>
      </c>
      <c r="F46" s="161" t="s">
        <v>218</v>
      </c>
      <c r="G46" s="67">
        <v>162</v>
      </c>
      <c r="H46" s="67">
        <v>152</v>
      </c>
      <c r="I46" s="67">
        <v>152</v>
      </c>
      <c r="J46" s="67">
        <v>152</v>
      </c>
      <c r="K46" s="67">
        <v>145</v>
      </c>
    </row>
    <row r="47" spans="1:11">
      <c r="A47" s="52">
        <v>4020000490</v>
      </c>
      <c r="B47" s="162" t="s">
        <v>1389</v>
      </c>
      <c r="C47" s="175" t="s">
        <v>1390</v>
      </c>
      <c r="D47" s="176">
        <v>25</v>
      </c>
      <c r="E47" s="156">
        <v>60</v>
      </c>
      <c r="F47" s="161" t="s">
        <v>218</v>
      </c>
      <c r="G47" s="67">
        <v>173</v>
      </c>
      <c r="H47" s="67">
        <v>163</v>
      </c>
      <c r="I47" s="67">
        <v>163</v>
      </c>
      <c r="J47" s="67">
        <v>163</v>
      </c>
      <c r="K47" s="67">
        <v>155</v>
      </c>
    </row>
    <row r="48" spans="1:11">
      <c r="A48" s="52">
        <v>4020000415</v>
      </c>
      <c r="B48" s="162" t="s">
        <v>1336</v>
      </c>
      <c r="C48" s="175" t="s">
        <v>1391</v>
      </c>
      <c r="D48" s="176">
        <v>25</v>
      </c>
      <c r="E48" s="156">
        <v>60</v>
      </c>
      <c r="F48" s="161" t="s">
        <v>218</v>
      </c>
      <c r="G48" s="67">
        <v>229</v>
      </c>
      <c r="H48" s="67">
        <v>215</v>
      </c>
      <c r="I48" s="67">
        <v>215</v>
      </c>
      <c r="J48" s="67">
        <v>215</v>
      </c>
      <c r="K48" s="67">
        <v>204</v>
      </c>
    </row>
    <row r="49" spans="1:11">
      <c r="A49" s="52">
        <v>61158</v>
      </c>
      <c r="B49" s="162" t="s">
        <v>1392</v>
      </c>
      <c r="C49" s="175" t="s">
        <v>1393</v>
      </c>
      <c r="D49" s="176">
        <v>20</v>
      </c>
      <c r="E49" s="156">
        <v>66</v>
      </c>
      <c r="F49" s="161" t="s">
        <v>218</v>
      </c>
      <c r="G49" s="67">
        <v>279</v>
      </c>
      <c r="H49" s="67">
        <v>262</v>
      </c>
      <c r="I49" s="67">
        <v>262</v>
      </c>
      <c r="J49" s="67">
        <v>262</v>
      </c>
      <c r="K49" s="67">
        <v>249</v>
      </c>
    </row>
    <row r="50" spans="1:11">
      <c r="A50" s="451" t="s">
        <v>1394</v>
      </c>
      <c r="B50" s="452"/>
      <c r="C50" s="452"/>
      <c r="D50" s="452"/>
      <c r="E50" s="452"/>
      <c r="F50" s="452"/>
      <c r="G50" s="452"/>
      <c r="H50" s="452"/>
      <c r="I50" s="452"/>
      <c r="J50" s="452"/>
      <c r="K50" s="452"/>
    </row>
    <row r="51" spans="1:11">
      <c r="A51" s="52">
        <v>62869</v>
      </c>
      <c r="B51" s="162" t="s">
        <v>1319</v>
      </c>
      <c r="C51" s="175" t="s">
        <v>1395</v>
      </c>
      <c r="D51" s="176">
        <v>10</v>
      </c>
      <c r="E51" s="156">
        <v>60</v>
      </c>
      <c r="F51" s="161" t="s">
        <v>218</v>
      </c>
      <c r="G51" s="67">
        <v>505</v>
      </c>
      <c r="H51" s="67">
        <v>475</v>
      </c>
      <c r="I51" s="67">
        <v>475</v>
      </c>
      <c r="J51" s="67">
        <v>475</v>
      </c>
      <c r="K51" s="67">
        <v>453</v>
      </c>
    </row>
    <row r="52" spans="1:11" ht="72">
      <c r="A52" s="52">
        <v>62872</v>
      </c>
      <c r="B52" s="162" t="s">
        <v>1324</v>
      </c>
      <c r="C52" s="175" t="s">
        <v>1396</v>
      </c>
      <c r="D52" s="176">
        <v>20</v>
      </c>
      <c r="E52" s="156">
        <v>33</v>
      </c>
      <c r="F52" s="161" t="s">
        <v>218</v>
      </c>
      <c r="G52" s="67">
        <v>1410</v>
      </c>
      <c r="H52" s="67">
        <v>1325</v>
      </c>
      <c r="I52" s="67">
        <v>1325</v>
      </c>
      <c r="J52" s="67">
        <v>1325</v>
      </c>
      <c r="K52" s="67">
        <v>1262</v>
      </c>
    </row>
    <row r="53" spans="1:11">
      <c r="A53" s="451" t="s">
        <v>1397</v>
      </c>
      <c r="B53" s="452"/>
      <c r="C53" s="452"/>
      <c r="D53" s="452"/>
      <c r="E53" s="452"/>
      <c r="F53" s="452"/>
      <c r="G53" s="452"/>
      <c r="H53" s="452"/>
      <c r="I53" s="452"/>
      <c r="J53" s="452"/>
      <c r="K53" s="452"/>
    </row>
    <row r="54" spans="1:11" ht="60">
      <c r="A54" s="52">
        <v>4020000417</v>
      </c>
      <c r="B54" s="162" t="s">
        <v>1240</v>
      </c>
      <c r="C54" s="175" t="s">
        <v>1398</v>
      </c>
      <c r="D54" s="176">
        <v>20</v>
      </c>
      <c r="E54" s="156">
        <v>72</v>
      </c>
      <c r="F54" s="161" t="s">
        <v>218</v>
      </c>
      <c r="G54" s="67">
        <v>173</v>
      </c>
      <c r="H54" s="67">
        <v>163</v>
      </c>
      <c r="I54" s="67">
        <v>163</v>
      </c>
      <c r="J54" s="67">
        <v>163</v>
      </c>
      <c r="K54" s="67">
        <v>155</v>
      </c>
    </row>
    <row r="55" spans="1:11" ht="60">
      <c r="A55" s="52">
        <v>84644</v>
      </c>
      <c r="B55" s="338" t="s">
        <v>1240</v>
      </c>
      <c r="C55" s="175" t="s">
        <v>1398</v>
      </c>
      <c r="D55" s="176">
        <v>40</v>
      </c>
      <c r="E55" s="156">
        <v>35</v>
      </c>
      <c r="F55" s="337" t="s">
        <v>218</v>
      </c>
      <c r="G55" s="67">
        <v>318</v>
      </c>
      <c r="H55" s="67">
        <v>299</v>
      </c>
      <c r="I55" s="67">
        <v>299</v>
      </c>
      <c r="J55" s="67">
        <v>299</v>
      </c>
      <c r="K55" s="67">
        <v>285</v>
      </c>
    </row>
    <row r="56" spans="1:11" ht="72">
      <c r="A56" s="52">
        <v>69219</v>
      </c>
      <c r="B56" s="162" t="s">
        <v>1399</v>
      </c>
      <c r="C56" s="175" t="s">
        <v>1400</v>
      </c>
      <c r="D56" s="176">
        <v>20</v>
      </c>
      <c r="E56" s="156">
        <v>72</v>
      </c>
      <c r="F56" s="161" t="s">
        <v>218</v>
      </c>
      <c r="G56" s="67">
        <v>205</v>
      </c>
      <c r="H56" s="67">
        <v>193</v>
      </c>
      <c r="I56" s="67">
        <v>193</v>
      </c>
      <c r="J56" s="67">
        <v>193</v>
      </c>
      <c r="K56" s="67">
        <v>183</v>
      </c>
    </row>
    <row r="57" spans="1:11" ht="60">
      <c r="A57" s="52">
        <v>61096</v>
      </c>
      <c r="B57" s="162" t="s">
        <v>1401</v>
      </c>
      <c r="C57" s="175" t="s">
        <v>1402</v>
      </c>
      <c r="D57" s="176">
        <v>20</v>
      </c>
      <c r="E57" s="156">
        <v>55</v>
      </c>
      <c r="F57" s="161" t="s">
        <v>218</v>
      </c>
      <c r="G57" s="67">
        <v>279</v>
      </c>
      <c r="H57" s="67">
        <v>262</v>
      </c>
      <c r="I57" s="67">
        <v>262</v>
      </c>
      <c r="J57" s="67">
        <v>262</v>
      </c>
      <c r="K57" s="67">
        <v>249</v>
      </c>
    </row>
    <row r="58" spans="1:11" ht="72">
      <c r="A58" s="52">
        <v>69220</v>
      </c>
      <c r="B58" s="162" t="s">
        <v>1403</v>
      </c>
      <c r="C58" s="175" t="s">
        <v>1404</v>
      </c>
      <c r="D58" s="176">
        <v>20</v>
      </c>
      <c r="E58" s="156">
        <v>55</v>
      </c>
      <c r="F58" s="161" t="s">
        <v>218</v>
      </c>
      <c r="G58" s="67">
        <v>306</v>
      </c>
      <c r="H58" s="67">
        <v>288</v>
      </c>
      <c r="I58" s="67">
        <v>288</v>
      </c>
      <c r="J58" s="67">
        <v>288</v>
      </c>
      <c r="K58" s="67">
        <v>274</v>
      </c>
    </row>
    <row r="59" spans="1:11" ht="72">
      <c r="A59" s="52">
        <v>80662</v>
      </c>
      <c r="B59" s="162" t="s">
        <v>1243</v>
      </c>
      <c r="C59" s="175" t="s">
        <v>1405</v>
      </c>
      <c r="D59" s="176">
        <v>20</v>
      </c>
      <c r="E59" s="156">
        <v>70</v>
      </c>
      <c r="F59" s="161" t="s">
        <v>218</v>
      </c>
      <c r="G59" s="67">
        <v>219</v>
      </c>
      <c r="H59" s="67">
        <v>206</v>
      </c>
      <c r="I59" s="67">
        <v>206</v>
      </c>
      <c r="J59" s="67">
        <v>206</v>
      </c>
      <c r="K59" s="67">
        <v>196</v>
      </c>
    </row>
    <row r="60" spans="1:11" ht="72">
      <c r="A60" s="52">
        <v>74027</v>
      </c>
      <c r="B60" s="162" t="s">
        <v>1406</v>
      </c>
      <c r="C60" s="175" t="s">
        <v>1407</v>
      </c>
      <c r="D60" s="176">
        <v>25</v>
      </c>
      <c r="E60" s="156">
        <v>60</v>
      </c>
      <c r="F60" s="161" t="s">
        <v>218</v>
      </c>
      <c r="G60" s="67">
        <v>373</v>
      </c>
      <c r="H60" s="67">
        <v>351</v>
      </c>
      <c r="I60" s="67">
        <v>351</v>
      </c>
      <c r="J60" s="67">
        <v>351</v>
      </c>
      <c r="K60" s="67">
        <v>334</v>
      </c>
    </row>
    <row r="61" spans="1:11" ht="15.75">
      <c r="A61" s="613" t="s">
        <v>1408</v>
      </c>
      <c r="B61" s="614"/>
      <c r="C61" s="614"/>
      <c r="D61" s="614"/>
      <c r="E61" s="614"/>
      <c r="F61" s="614"/>
      <c r="G61" s="614"/>
      <c r="H61" s="614"/>
      <c r="I61" s="614"/>
      <c r="J61" s="614"/>
      <c r="K61" s="615"/>
    </row>
    <row r="62" spans="1:11">
      <c r="A62" s="451" t="s">
        <v>1409</v>
      </c>
      <c r="B62" s="452"/>
      <c r="C62" s="452"/>
      <c r="D62" s="452"/>
      <c r="E62" s="452"/>
      <c r="F62" s="452"/>
      <c r="G62" s="452"/>
      <c r="H62" s="452"/>
      <c r="I62" s="452"/>
      <c r="J62" s="452"/>
      <c r="K62" s="452"/>
    </row>
    <row r="63" spans="1:11">
      <c r="A63" s="52">
        <v>61157</v>
      </c>
      <c r="B63" s="162" t="s">
        <v>1410</v>
      </c>
      <c r="C63" s="175" t="s">
        <v>1411</v>
      </c>
      <c r="D63" s="176">
        <v>25</v>
      </c>
      <c r="E63" s="156">
        <v>60</v>
      </c>
      <c r="F63" s="161" t="s">
        <v>218</v>
      </c>
      <c r="G63" s="67">
        <v>170</v>
      </c>
      <c r="H63" s="67">
        <v>160</v>
      </c>
      <c r="I63" s="67">
        <v>160</v>
      </c>
      <c r="J63" s="67">
        <v>160</v>
      </c>
      <c r="K63" s="67">
        <v>153</v>
      </c>
    </row>
    <row r="64" spans="1:11" ht="48">
      <c r="A64" s="52">
        <v>69218</v>
      </c>
      <c r="B64" s="162" t="s">
        <v>1412</v>
      </c>
      <c r="C64" s="175" t="s">
        <v>1413</v>
      </c>
      <c r="D64" s="176">
        <v>25</v>
      </c>
      <c r="E64" s="156">
        <v>60</v>
      </c>
      <c r="F64" s="161" t="s">
        <v>218</v>
      </c>
      <c r="G64" s="67">
        <v>215</v>
      </c>
      <c r="H64" s="67">
        <v>202</v>
      </c>
      <c r="I64" s="67">
        <v>202</v>
      </c>
      <c r="J64" s="67">
        <v>202</v>
      </c>
      <c r="K64" s="67">
        <v>193</v>
      </c>
    </row>
    <row r="65" spans="1:11">
      <c r="A65" s="451" t="s">
        <v>1414</v>
      </c>
      <c r="B65" s="452"/>
      <c r="C65" s="452"/>
      <c r="D65" s="452"/>
      <c r="E65" s="452"/>
      <c r="F65" s="452"/>
      <c r="G65" s="452"/>
      <c r="H65" s="452"/>
      <c r="I65" s="452"/>
      <c r="J65" s="452"/>
      <c r="K65" s="452"/>
    </row>
    <row r="66" spans="1:11" ht="72">
      <c r="A66" s="52">
        <v>79245</v>
      </c>
      <c r="B66" s="162" t="s">
        <v>1415</v>
      </c>
      <c r="C66" s="175" t="s">
        <v>1416</v>
      </c>
      <c r="D66" s="176">
        <v>25</v>
      </c>
      <c r="E66" s="156">
        <v>60</v>
      </c>
      <c r="F66" s="161" t="s">
        <v>218</v>
      </c>
      <c r="G66" s="67">
        <v>215</v>
      </c>
      <c r="H66" s="67">
        <v>202</v>
      </c>
      <c r="I66" s="67">
        <v>202</v>
      </c>
      <c r="J66" s="67">
        <v>202</v>
      </c>
      <c r="K66" s="67">
        <v>193</v>
      </c>
    </row>
    <row r="67" spans="1:11" ht="72">
      <c r="A67" s="52">
        <v>79472</v>
      </c>
      <c r="B67" s="162" t="s">
        <v>1417</v>
      </c>
      <c r="C67" s="175" t="s">
        <v>1418</v>
      </c>
      <c r="D67" s="176">
        <v>25</v>
      </c>
      <c r="E67" s="156">
        <v>60</v>
      </c>
      <c r="F67" s="161" t="s">
        <v>218</v>
      </c>
      <c r="G67" s="67">
        <v>241</v>
      </c>
      <c r="H67" s="67">
        <v>227</v>
      </c>
      <c r="I67" s="67">
        <v>227</v>
      </c>
      <c r="J67" s="67">
        <v>227</v>
      </c>
      <c r="K67" s="67">
        <v>216</v>
      </c>
    </row>
    <row r="68" spans="1:11" ht="72">
      <c r="A68" s="52">
        <v>79246</v>
      </c>
      <c r="B68" s="162" t="s">
        <v>1415</v>
      </c>
      <c r="C68" s="175" t="s">
        <v>1419</v>
      </c>
      <c r="D68" s="176">
        <v>25</v>
      </c>
      <c r="E68" s="156">
        <v>42</v>
      </c>
      <c r="F68" s="161" t="s">
        <v>218</v>
      </c>
      <c r="G68" s="67">
        <v>300</v>
      </c>
      <c r="H68" s="67">
        <v>282</v>
      </c>
      <c r="I68" s="67">
        <v>282</v>
      </c>
      <c r="J68" s="67">
        <v>282</v>
      </c>
      <c r="K68" s="67">
        <v>269</v>
      </c>
    </row>
    <row r="69" spans="1:11" ht="72">
      <c r="A69" s="52">
        <v>79252</v>
      </c>
      <c r="B69" s="162" t="s">
        <v>1415</v>
      </c>
      <c r="C69" s="175" t="s">
        <v>1420</v>
      </c>
      <c r="D69" s="176">
        <v>25</v>
      </c>
      <c r="E69" s="156">
        <v>42</v>
      </c>
      <c r="F69" s="161" t="s">
        <v>218</v>
      </c>
      <c r="G69" s="67">
        <v>220</v>
      </c>
      <c r="H69" s="67">
        <v>207</v>
      </c>
      <c r="I69" s="67">
        <v>207</v>
      </c>
      <c r="J69" s="67">
        <v>207</v>
      </c>
      <c r="K69" s="67">
        <v>198</v>
      </c>
    </row>
    <row r="70" spans="1:11" ht="72">
      <c r="A70" s="52">
        <v>79253</v>
      </c>
      <c r="B70" s="162" t="s">
        <v>1415</v>
      </c>
      <c r="C70" s="175" t="s">
        <v>1421</v>
      </c>
      <c r="D70" s="176">
        <v>25</v>
      </c>
      <c r="E70" s="156">
        <v>42</v>
      </c>
      <c r="F70" s="161" t="s">
        <v>218</v>
      </c>
      <c r="G70" s="67">
        <v>223</v>
      </c>
      <c r="H70" s="67">
        <v>210</v>
      </c>
      <c r="I70" s="67">
        <v>210</v>
      </c>
      <c r="J70" s="67">
        <v>210</v>
      </c>
      <c r="K70" s="67">
        <v>200</v>
      </c>
    </row>
    <row r="71" spans="1:11" ht="72">
      <c r="A71" s="52">
        <v>79254</v>
      </c>
      <c r="B71" s="162" t="s">
        <v>1415</v>
      </c>
      <c r="C71" s="175" t="s">
        <v>1422</v>
      </c>
      <c r="D71" s="176">
        <v>25</v>
      </c>
      <c r="E71" s="156">
        <v>42</v>
      </c>
      <c r="F71" s="161" t="s">
        <v>218</v>
      </c>
      <c r="G71" s="67">
        <v>374</v>
      </c>
      <c r="H71" s="67">
        <v>352</v>
      </c>
      <c r="I71" s="67">
        <v>352</v>
      </c>
      <c r="J71" s="67">
        <v>352</v>
      </c>
      <c r="K71" s="67">
        <v>335</v>
      </c>
    </row>
    <row r="72" spans="1:11" ht="72">
      <c r="A72" s="52">
        <v>79248</v>
      </c>
      <c r="B72" s="162" t="s">
        <v>1415</v>
      </c>
      <c r="C72" s="175" t="s">
        <v>1423</v>
      </c>
      <c r="D72" s="176">
        <v>25</v>
      </c>
      <c r="E72" s="156">
        <v>42</v>
      </c>
      <c r="F72" s="161" t="s">
        <v>218</v>
      </c>
      <c r="G72" s="67">
        <v>213</v>
      </c>
      <c r="H72" s="67">
        <v>200</v>
      </c>
      <c r="I72" s="67">
        <v>200</v>
      </c>
      <c r="J72" s="67">
        <v>200</v>
      </c>
      <c r="K72" s="67">
        <v>190</v>
      </c>
    </row>
    <row r="73" spans="1:11" ht="72">
      <c r="A73" s="52">
        <v>79250</v>
      </c>
      <c r="B73" s="162" t="s">
        <v>1415</v>
      </c>
      <c r="C73" s="175" t="s">
        <v>1424</v>
      </c>
      <c r="D73" s="176">
        <v>25</v>
      </c>
      <c r="E73" s="156">
        <v>42</v>
      </c>
      <c r="F73" s="161" t="s">
        <v>218</v>
      </c>
      <c r="G73" s="67">
        <v>210</v>
      </c>
      <c r="H73" s="67">
        <v>197</v>
      </c>
      <c r="I73" s="67">
        <v>197</v>
      </c>
      <c r="J73" s="67">
        <v>197</v>
      </c>
      <c r="K73" s="67">
        <v>188</v>
      </c>
    </row>
    <row r="74" spans="1:11" ht="72">
      <c r="A74" s="52">
        <v>79255</v>
      </c>
      <c r="B74" s="162" t="s">
        <v>1415</v>
      </c>
      <c r="C74" s="175" t="s">
        <v>1425</v>
      </c>
      <c r="D74" s="176">
        <v>25</v>
      </c>
      <c r="E74" s="156">
        <v>42</v>
      </c>
      <c r="F74" s="161" t="s">
        <v>218</v>
      </c>
      <c r="G74" s="67">
        <v>367</v>
      </c>
      <c r="H74" s="67">
        <v>345</v>
      </c>
      <c r="I74" s="67">
        <v>345</v>
      </c>
      <c r="J74" s="67">
        <v>345</v>
      </c>
      <c r="K74" s="67">
        <v>329</v>
      </c>
    </row>
  </sheetData>
  <mergeCells count="14">
    <mergeCell ref="A28:K28"/>
    <mergeCell ref="A12:K12"/>
    <mergeCell ref="A14:K14"/>
    <mergeCell ref="B15:C15"/>
    <mergeCell ref="A16:K16"/>
    <mergeCell ref="A20:K20"/>
    <mergeCell ref="A62:K62"/>
    <mergeCell ref="A65:K65"/>
    <mergeCell ref="A31:K31"/>
    <mergeCell ref="A37:K37"/>
    <mergeCell ref="A44:K44"/>
    <mergeCell ref="A50:K50"/>
    <mergeCell ref="A53:K53"/>
    <mergeCell ref="A61:K61"/>
  </mergeCells>
  <pageMargins left="0.70866141732283472" right="0.70866141732283472" top="0.74803149606299213" bottom="0.74803149606299213" header="0.31496062992125984" footer="0.31496062992125984"/>
  <pageSetup paperSize="9" scale="54" fitToHeight="3" orientation="portrait" verticalDpi="0" r:id="rId1"/>
  <drawing r:id="rId2"/>
</worksheet>
</file>

<file path=xl/worksheets/sheet19.xml><?xml version="1.0" encoding="utf-8"?>
<worksheet xmlns="http://schemas.openxmlformats.org/spreadsheetml/2006/main" xmlns:r="http://schemas.openxmlformats.org/officeDocument/2006/relationships">
  <sheetPr>
    <pageSetUpPr fitToPage="1"/>
  </sheetPr>
  <dimension ref="A1:WQD322"/>
  <sheetViews>
    <sheetView workbookViewId="0">
      <selection sqref="A1:X11"/>
    </sheetView>
  </sheetViews>
  <sheetFormatPr defaultRowHeight="15"/>
  <cols>
    <col min="1" max="1" width="8.42578125" customWidth="1"/>
    <col min="2" max="2" width="7.7109375" customWidth="1"/>
    <col min="3" max="3" width="20" customWidth="1"/>
    <col min="4" max="4" width="34.7109375" customWidth="1"/>
    <col min="5" max="5" width="11.28515625" customWidth="1"/>
    <col min="6" max="13" width="10.85546875" customWidth="1"/>
  </cols>
  <sheetData>
    <row r="1" spans="1:24">
      <c r="A1" s="3"/>
      <c r="B1" s="4"/>
      <c r="C1" s="4"/>
      <c r="D1" s="4"/>
      <c r="E1" s="4"/>
      <c r="F1" s="4"/>
      <c r="G1" s="4"/>
      <c r="H1" s="4"/>
      <c r="I1" s="4"/>
      <c r="J1" s="4"/>
      <c r="K1" s="4"/>
      <c r="L1" s="4"/>
      <c r="M1" s="4"/>
      <c r="N1" s="4"/>
      <c r="O1" s="4"/>
      <c r="P1" s="4"/>
      <c r="Q1" s="4"/>
      <c r="R1" s="4"/>
      <c r="S1" s="4"/>
      <c r="T1" s="4"/>
      <c r="U1" s="4"/>
      <c r="V1" s="4"/>
      <c r="W1" s="4"/>
      <c r="X1" s="306"/>
    </row>
    <row r="2" spans="1:24">
      <c r="A2" s="6"/>
      <c r="B2" s="1"/>
      <c r="C2" s="1"/>
      <c r="D2" s="1"/>
      <c r="E2" s="1"/>
      <c r="F2" s="1"/>
      <c r="G2" s="1"/>
      <c r="H2" s="1"/>
      <c r="I2" s="1"/>
      <c r="J2" s="1"/>
      <c r="K2" s="1"/>
      <c r="L2" s="1"/>
      <c r="M2" s="1"/>
      <c r="N2" s="1"/>
      <c r="O2" s="1"/>
      <c r="P2" s="1"/>
      <c r="Q2" s="1"/>
      <c r="R2" s="1"/>
      <c r="S2" s="1"/>
      <c r="T2" s="1"/>
      <c r="U2" s="1"/>
      <c r="V2" s="1"/>
      <c r="W2" s="1"/>
      <c r="X2" s="7"/>
    </row>
    <row r="3" spans="1:24" ht="31.5">
      <c r="A3" s="6"/>
      <c r="B3" s="1"/>
      <c r="C3" s="1"/>
      <c r="D3" s="1"/>
      <c r="E3" s="1"/>
      <c r="F3" s="1"/>
      <c r="G3" s="1"/>
      <c r="H3" s="1"/>
      <c r="I3" s="1"/>
      <c r="J3" s="1"/>
      <c r="K3" s="1"/>
      <c r="L3" s="1"/>
      <c r="M3" s="1"/>
      <c r="N3" s="1"/>
      <c r="O3" s="1"/>
      <c r="P3" s="14" t="s">
        <v>2861</v>
      </c>
      <c r="Q3" s="2"/>
      <c r="R3" s="2"/>
      <c r="S3" s="2"/>
      <c r="T3" s="2"/>
      <c r="U3" s="2"/>
      <c r="V3" s="2"/>
      <c r="W3" s="2"/>
      <c r="X3" s="11"/>
    </row>
    <row r="4" spans="1:24">
      <c r="A4" s="6"/>
      <c r="B4" s="1"/>
      <c r="C4" s="1"/>
      <c r="D4" s="1"/>
      <c r="E4" s="1"/>
      <c r="F4" s="1"/>
      <c r="G4" s="1"/>
      <c r="H4" s="1"/>
      <c r="I4" s="1"/>
      <c r="J4" s="1"/>
      <c r="K4" s="1"/>
      <c r="L4" s="1"/>
      <c r="M4" s="1"/>
      <c r="N4" s="1"/>
      <c r="O4" s="1"/>
      <c r="P4" s="15"/>
      <c r="Q4" s="1"/>
      <c r="R4" s="1"/>
      <c r="S4" s="1"/>
      <c r="T4" s="1"/>
      <c r="U4" s="1"/>
      <c r="V4" s="1"/>
      <c r="W4" s="1"/>
      <c r="X4" s="7"/>
    </row>
    <row r="5" spans="1:24" ht="17.25">
      <c r="A5" s="6"/>
      <c r="B5" s="1"/>
      <c r="C5" s="1"/>
      <c r="D5" s="1"/>
      <c r="E5" s="1"/>
      <c r="F5" s="1"/>
      <c r="G5" s="1"/>
      <c r="H5" s="1"/>
      <c r="I5" s="1"/>
      <c r="J5" s="1"/>
      <c r="K5" s="1"/>
      <c r="L5" s="1"/>
      <c r="M5" s="1"/>
      <c r="N5" s="1"/>
      <c r="O5" s="1"/>
      <c r="P5" s="37" t="s">
        <v>2862</v>
      </c>
      <c r="Q5" s="13"/>
      <c r="S5" s="13"/>
      <c r="T5" s="13"/>
      <c r="U5" s="13"/>
      <c r="V5" s="13"/>
      <c r="W5" s="13"/>
      <c r="X5" s="7"/>
    </row>
    <row r="6" spans="1:24">
      <c r="A6" s="6"/>
      <c r="B6" s="1"/>
      <c r="C6" s="1"/>
      <c r="D6" s="1"/>
      <c r="E6" s="1"/>
      <c r="F6" s="1"/>
      <c r="G6" s="1"/>
      <c r="H6" s="1"/>
      <c r="I6" s="1"/>
      <c r="J6" s="1"/>
      <c r="K6" s="1"/>
      <c r="L6" s="1"/>
      <c r="M6" s="1"/>
      <c r="N6" s="1"/>
      <c r="O6" s="1"/>
      <c r="P6" s="1"/>
      <c r="Q6" s="1"/>
      <c r="R6" s="1"/>
      <c r="S6" s="1"/>
      <c r="T6" s="1"/>
      <c r="U6" s="1"/>
      <c r="V6" s="1"/>
      <c r="W6" s="1"/>
      <c r="X6" s="7"/>
    </row>
    <row r="7" spans="1:24">
      <c r="A7" s="6"/>
      <c r="B7" s="1"/>
      <c r="C7" s="1"/>
      <c r="D7" s="1"/>
      <c r="E7" s="1"/>
      <c r="F7" s="1"/>
      <c r="G7" s="1"/>
      <c r="H7" s="1"/>
      <c r="I7" s="1"/>
      <c r="J7" s="1"/>
      <c r="K7" s="1"/>
      <c r="L7" s="1"/>
      <c r="M7" s="1"/>
      <c r="N7" s="1"/>
      <c r="O7" s="1"/>
      <c r="P7" s="1"/>
      <c r="Q7" s="1"/>
      <c r="R7" s="1"/>
      <c r="S7" s="1"/>
      <c r="T7" s="1"/>
      <c r="U7" s="1"/>
      <c r="V7" s="1"/>
      <c r="W7" s="1"/>
      <c r="X7" s="7"/>
    </row>
    <row r="8" spans="1:24">
      <c r="A8" s="6"/>
      <c r="B8" s="1"/>
      <c r="C8" s="1"/>
      <c r="D8" s="1"/>
      <c r="E8" s="1"/>
      <c r="F8" s="1"/>
      <c r="G8" s="1"/>
      <c r="H8" s="1"/>
      <c r="I8" s="1"/>
      <c r="J8" s="1"/>
      <c r="K8" s="1"/>
      <c r="L8" s="1"/>
      <c r="M8" s="1"/>
      <c r="N8" s="1"/>
      <c r="O8" s="1"/>
      <c r="P8" s="1"/>
      <c r="Q8" s="1"/>
      <c r="R8" s="1"/>
      <c r="S8" s="1"/>
      <c r="T8" s="1"/>
      <c r="U8" s="1"/>
      <c r="V8" s="1"/>
      <c r="W8" s="1"/>
      <c r="X8" s="7"/>
    </row>
    <row r="9" spans="1:24" ht="15.75" thickBot="1">
      <c r="A9" s="8"/>
      <c r="B9" s="9"/>
      <c r="C9" s="9"/>
      <c r="D9" s="9"/>
      <c r="E9" s="9"/>
      <c r="F9" s="9"/>
      <c r="G9" s="9"/>
      <c r="H9" s="9"/>
      <c r="I9" s="9"/>
      <c r="J9" s="9"/>
      <c r="K9" s="9"/>
      <c r="L9" s="9"/>
      <c r="M9" s="9"/>
      <c r="N9" s="9"/>
      <c r="O9" s="9"/>
      <c r="P9" s="9"/>
      <c r="Q9" s="9"/>
      <c r="R9" s="9"/>
      <c r="S9" s="9"/>
      <c r="T9" s="9"/>
      <c r="U9" s="9"/>
      <c r="V9" s="9"/>
      <c r="W9" s="9"/>
      <c r="X9" s="10"/>
    </row>
    <row r="10" spans="1:24" ht="15.75">
      <c r="A10" s="18" t="s">
        <v>2863</v>
      </c>
      <c r="B10" s="282"/>
      <c r="C10" s="16"/>
      <c r="D10" s="16"/>
      <c r="E10" s="16"/>
      <c r="F10" s="16"/>
      <c r="G10" s="397" t="s">
        <v>2864</v>
      </c>
      <c r="H10" s="16"/>
      <c r="I10" s="16"/>
      <c r="J10" s="16"/>
      <c r="K10" s="397" t="s">
        <v>2865</v>
      </c>
      <c r="L10" s="16"/>
      <c r="M10" s="16"/>
      <c r="N10" s="16"/>
      <c r="O10" s="16"/>
      <c r="P10" s="16"/>
      <c r="Q10" s="16"/>
      <c r="R10" s="16"/>
      <c r="S10" s="16"/>
      <c r="T10" s="16"/>
      <c r="U10" s="16"/>
      <c r="V10" s="16"/>
      <c r="W10" s="16"/>
      <c r="X10" s="5"/>
    </row>
    <row r="11" spans="1:24" ht="16.5" thickBot="1">
      <c r="A11" s="19"/>
      <c r="B11" s="283"/>
      <c r="C11" s="17"/>
      <c r="D11" s="17"/>
      <c r="E11" s="17"/>
      <c r="F11" s="17"/>
      <c r="G11" s="17"/>
      <c r="H11" s="17"/>
      <c r="I11" s="17"/>
      <c r="J11" s="17"/>
      <c r="K11" s="17"/>
      <c r="L11" s="17"/>
      <c r="M11" s="17"/>
      <c r="N11" s="17"/>
      <c r="O11" s="17"/>
      <c r="P11" s="17"/>
      <c r="Q11" s="17"/>
      <c r="R11" s="17"/>
      <c r="S11" s="17"/>
      <c r="T11" s="17"/>
      <c r="U11" s="17"/>
      <c r="V11" s="17"/>
      <c r="W11" s="17"/>
      <c r="X11" s="10"/>
    </row>
    <row r="12" spans="1:24" ht="47.25" customHeight="1" thickBot="1">
      <c r="A12" s="398" t="s">
        <v>2506</v>
      </c>
      <c r="B12" s="400"/>
      <c r="C12" s="400"/>
      <c r="D12" s="400"/>
      <c r="E12" s="400"/>
      <c r="F12" s="400"/>
      <c r="G12" s="400"/>
      <c r="H12" s="400"/>
      <c r="I12" s="400"/>
      <c r="J12" s="400"/>
      <c r="K12" s="400"/>
      <c r="L12" s="400"/>
      <c r="M12" s="401"/>
    </row>
    <row r="14" spans="1:24" ht="18">
      <c r="A14" s="456" t="s">
        <v>1428</v>
      </c>
      <c r="B14" s="457"/>
      <c r="C14" s="457"/>
      <c r="D14" s="457"/>
      <c r="E14" s="457"/>
      <c r="F14" s="457"/>
      <c r="G14" s="457"/>
      <c r="H14" s="457"/>
      <c r="I14" s="457"/>
      <c r="J14" s="457"/>
      <c r="K14" s="457"/>
      <c r="L14" s="457"/>
      <c r="M14" s="458"/>
    </row>
    <row r="15" spans="1:24">
      <c r="A15" s="197"/>
    </row>
    <row r="16" spans="1:24">
      <c r="A16" s="198" t="s">
        <v>1429</v>
      </c>
      <c r="B16" s="182"/>
      <c r="C16" s="182"/>
    </row>
    <row r="17" spans="1:13">
      <c r="A17" s="198" t="s">
        <v>1430</v>
      </c>
      <c r="B17" s="182"/>
      <c r="C17" s="182"/>
    </row>
    <row r="18" spans="1:13">
      <c r="A18" s="198" t="s">
        <v>1431</v>
      </c>
      <c r="B18" s="182"/>
      <c r="C18" s="182"/>
    </row>
    <row r="19" spans="1:13">
      <c r="A19" s="198" t="s">
        <v>977</v>
      </c>
      <c r="B19" s="182"/>
      <c r="C19" s="182"/>
    </row>
    <row r="20" spans="1:13">
      <c r="A20" s="198" t="s">
        <v>974</v>
      </c>
      <c r="B20" s="182"/>
      <c r="C20" s="182"/>
    </row>
    <row r="21" spans="1:13">
      <c r="A21" s="198" t="s">
        <v>1432</v>
      </c>
      <c r="B21" s="182"/>
      <c r="C21" s="182"/>
    </row>
    <row r="22" spans="1:13">
      <c r="A22" s="198" t="s">
        <v>1433</v>
      </c>
      <c r="B22" s="182"/>
      <c r="C22" s="182"/>
    </row>
    <row r="23" spans="1:13">
      <c r="A23" s="198" t="s">
        <v>1434</v>
      </c>
      <c r="B23" s="182"/>
      <c r="C23" s="182"/>
    </row>
    <row r="24" spans="1:13">
      <c r="A24" s="197"/>
    </row>
    <row r="25" spans="1:13" ht="76.5">
      <c r="A25" s="179" t="s">
        <v>1435</v>
      </c>
      <c r="B25" s="179" t="s">
        <v>1436</v>
      </c>
      <c r="C25" s="179" t="s">
        <v>1437</v>
      </c>
      <c r="D25" s="179" t="s">
        <v>1438</v>
      </c>
      <c r="E25" s="179" t="s">
        <v>1439</v>
      </c>
      <c r="F25" s="179" t="s">
        <v>1440</v>
      </c>
      <c r="G25" s="249" t="s">
        <v>2395</v>
      </c>
      <c r="H25" s="179" t="s">
        <v>1441</v>
      </c>
      <c r="I25" s="177" t="s">
        <v>617</v>
      </c>
      <c r="J25" s="177" t="s">
        <v>618</v>
      </c>
      <c r="K25" s="177" t="s">
        <v>619</v>
      </c>
      <c r="L25" s="177" t="s">
        <v>620</v>
      </c>
      <c r="M25" s="177" t="s">
        <v>621</v>
      </c>
    </row>
    <row r="26" spans="1:13">
      <c r="A26" s="451" t="s">
        <v>1442</v>
      </c>
      <c r="B26" s="452"/>
      <c r="C26" s="452"/>
      <c r="D26" s="452"/>
      <c r="E26" s="452"/>
      <c r="F26" s="452"/>
      <c r="G26" s="452"/>
      <c r="H26" s="452"/>
      <c r="I26" s="452"/>
      <c r="J26" s="452"/>
      <c r="K26" s="452"/>
      <c r="L26" s="452"/>
      <c r="M26" s="411"/>
    </row>
    <row r="27" spans="1:13" ht="33" customHeight="1">
      <c r="A27" s="183">
        <v>1001887</v>
      </c>
      <c r="B27" s="184" t="s">
        <v>1443</v>
      </c>
      <c r="C27" s="185" t="s">
        <v>1444</v>
      </c>
      <c r="D27" s="186" t="s">
        <v>1445</v>
      </c>
      <c r="E27" s="187" t="s">
        <v>1446</v>
      </c>
      <c r="F27" s="188">
        <v>25</v>
      </c>
      <c r="G27" s="188">
        <v>48</v>
      </c>
      <c r="H27" s="178" t="s">
        <v>218</v>
      </c>
      <c r="I27" s="67">
        <v>292.36</v>
      </c>
      <c r="J27" s="67">
        <v>283.58920000000001</v>
      </c>
      <c r="K27" s="67">
        <v>274.8184</v>
      </c>
      <c r="L27" s="67">
        <v>266.04760000000005</v>
      </c>
      <c r="M27" s="67">
        <v>254.23</v>
      </c>
    </row>
    <row r="28" spans="1:13" ht="33" customHeight="1">
      <c r="A28" s="183">
        <v>1001891</v>
      </c>
      <c r="B28" s="184" t="s">
        <v>1443</v>
      </c>
      <c r="C28" s="185" t="s">
        <v>1447</v>
      </c>
      <c r="D28" s="186" t="s">
        <v>1448</v>
      </c>
      <c r="E28" s="187" t="s">
        <v>1446</v>
      </c>
      <c r="F28" s="188">
        <v>25</v>
      </c>
      <c r="G28" s="188">
        <v>48</v>
      </c>
      <c r="H28" s="178" t="s">
        <v>218</v>
      </c>
      <c r="I28" s="67">
        <v>337.49</v>
      </c>
      <c r="J28" s="67">
        <v>327.36529999999999</v>
      </c>
      <c r="K28" s="67">
        <v>317.24059999999997</v>
      </c>
      <c r="L28" s="67">
        <v>307.11590000000001</v>
      </c>
      <c r="M28" s="67">
        <v>293.47000000000003</v>
      </c>
    </row>
    <row r="29" spans="1:13" ht="38.25" customHeight="1">
      <c r="A29" s="183">
        <v>1009950</v>
      </c>
      <c r="B29" s="184" t="s">
        <v>1443</v>
      </c>
      <c r="C29" s="185" t="s">
        <v>1449</v>
      </c>
      <c r="D29" s="186" t="s">
        <v>1450</v>
      </c>
      <c r="E29" s="187" t="s">
        <v>1446</v>
      </c>
      <c r="F29" s="188">
        <v>25</v>
      </c>
      <c r="G29" s="188">
        <v>48</v>
      </c>
      <c r="H29" s="178" t="s">
        <v>218</v>
      </c>
      <c r="I29" s="67">
        <v>435.87</v>
      </c>
      <c r="J29" s="67">
        <v>422.79390000000001</v>
      </c>
      <c r="K29" s="67">
        <v>409.71779999999995</v>
      </c>
      <c r="L29" s="67">
        <v>396.64170000000001</v>
      </c>
      <c r="M29" s="67">
        <v>379.02</v>
      </c>
    </row>
    <row r="30" spans="1:13" ht="38.25" customHeight="1">
      <c r="A30" s="183">
        <v>1014176</v>
      </c>
      <c r="B30" s="184" t="s">
        <v>1443</v>
      </c>
      <c r="C30" s="185" t="s">
        <v>2469</v>
      </c>
      <c r="D30" s="186" t="s">
        <v>2470</v>
      </c>
      <c r="E30" s="187" t="s">
        <v>1461</v>
      </c>
      <c r="F30" s="188">
        <v>25</v>
      </c>
      <c r="G30" s="188">
        <v>48</v>
      </c>
      <c r="H30" s="300" t="s">
        <v>218</v>
      </c>
      <c r="I30" s="67">
        <v>632.5</v>
      </c>
      <c r="J30" s="67">
        <v>613.52499999999998</v>
      </c>
      <c r="K30" s="67">
        <v>594.54999999999995</v>
      </c>
      <c r="L30" s="67">
        <v>575.57500000000005</v>
      </c>
      <c r="M30" s="67">
        <v>550</v>
      </c>
    </row>
    <row r="31" spans="1:13" ht="41.25" customHeight="1">
      <c r="A31" s="183">
        <v>1002316</v>
      </c>
      <c r="B31" s="184" t="s">
        <v>1443</v>
      </c>
      <c r="C31" s="185" t="s">
        <v>1451</v>
      </c>
      <c r="D31" s="186" t="s">
        <v>1452</v>
      </c>
      <c r="E31" s="187" t="s">
        <v>1446</v>
      </c>
      <c r="F31" s="188">
        <v>25</v>
      </c>
      <c r="G31" s="188">
        <v>48</v>
      </c>
      <c r="H31" s="178" t="s">
        <v>218</v>
      </c>
      <c r="I31" s="67">
        <v>557.49</v>
      </c>
      <c r="J31" s="67">
        <v>540.76530000000002</v>
      </c>
      <c r="K31" s="67">
        <v>524.04059999999993</v>
      </c>
      <c r="L31" s="67">
        <v>507.3159</v>
      </c>
      <c r="M31" s="67">
        <v>484.77</v>
      </c>
    </row>
    <row r="32" spans="1:13" ht="42.75" customHeight="1">
      <c r="A32" s="183">
        <v>1001905</v>
      </c>
      <c r="B32" s="184" t="s">
        <v>1443</v>
      </c>
      <c r="C32" s="185" t="s">
        <v>1453</v>
      </c>
      <c r="D32" s="186" t="s">
        <v>1454</v>
      </c>
      <c r="E32" s="187" t="s">
        <v>1446</v>
      </c>
      <c r="F32" s="188">
        <v>25</v>
      </c>
      <c r="G32" s="188">
        <v>48</v>
      </c>
      <c r="H32" s="178" t="s">
        <v>218</v>
      </c>
      <c r="I32" s="67">
        <v>740.54</v>
      </c>
      <c r="J32" s="67">
        <v>718.32379999999989</v>
      </c>
      <c r="K32" s="67">
        <v>696.10759999999993</v>
      </c>
      <c r="L32" s="67">
        <v>673.89139999999998</v>
      </c>
      <c r="M32" s="67">
        <v>643.95000000000005</v>
      </c>
    </row>
    <row r="33" spans="1:13" ht="49.5" customHeight="1">
      <c r="A33" s="183">
        <v>1001890</v>
      </c>
      <c r="B33" s="184" t="s">
        <v>1443</v>
      </c>
      <c r="C33" s="185" t="s">
        <v>1455</v>
      </c>
      <c r="D33" s="186" t="s">
        <v>1456</v>
      </c>
      <c r="E33" s="187" t="s">
        <v>1446</v>
      </c>
      <c r="F33" s="188">
        <v>25</v>
      </c>
      <c r="G33" s="188">
        <v>48</v>
      </c>
      <c r="H33" s="178" t="s">
        <v>218</v>
      </c>
      <c r="I33" s="67">
        <v>813.26</v>
      </c>
      <c r="J33" s="67">
        <v>788.86219999999992</v>
      </c>
      <c r="K33" s="67">
        <v>764.46439999999996</v>
      </c>
      <c r="L33" s="67">
        <v>740.06659999999999</v>
      </c>
      <c r="M33" s="67">
        <v>707.18</v>
      </c>
    </row>
    <row r="34" spans="1:13" ht="60.75" customHeight="1">
      <c r="A34" s="183">
        <v>1001886</v>
      </c>
      <c r="B34" s="184" t="s">
        <v>1443</v>
      </c>
      <c r="C34" s="185" t="s">
        <v>1457</v>
      </c>
      <c r="D34" s="186" t="s">
        <v>1458</v>
      </c>
      <c r="E34" s="187" t="s">
        <v>1446</v>
      </c>
      <c r="F34" s="188">
        <v>25</v>
      </c>
      <c r="G34" s="188">
        <v>48</v>
      </c>
      <c r="H34" s="178" t="s">
        <v>218</v>
      </c>
      <c r="I34" s="67">
        <v>957.86</v>
      </c>
      <c r="J34" s="67">
        <v>929.12419999999997</v>
      </c>
      <c r="K34" s="67">
        <v>900.38839999999993</v>
      </c>
      <c r="L34" s="67">
        <v>871.65260000000001</v>
      </c>
      <c r="M34" s="67">
        <v>832.92</v>
      </c>
    </row>
    <row r="35" spans="1:13" ht="84" customHeight="1">
      <c r="A35" s="183">
        <v>1009951</v>
      </c>
      <c r="B35" s="184" t="s">
        <v>1443</v>
      </c>
      <c r="C35" s="185" t="s">
        <v>1459</v>
      </c>
      <c r="D35" s="186" t="s">
        <v>1460</v>
      </c>
      <c r="E35" s="187" t="s">
        <v>1461</v>
      </c>
      <c r="F35" s="188">
        <v>25</v>
      </c>
      <c r="G35" s="188">
        <v>48</v>
      </c>
      <c r="H35" s="178" t="s">
        <v>218</v>
      </c>
      <c r="I35" s="67">
        <v>1268.45</v>
      </c>
      <c r="J35" s="67">
        <v>1230.3965000000001</v>
      </c>
      <c r="K35" s="67">
        <v>1192.3430000000001</v>
      </c>
      <c r="L35" s="67">
        <v>1154.2895000000001</v>
      </c>
      <c r="M35" s="67">
        <v>1103</v>
      </c>
    </row>
    <row r="36" spans="1:13">
      <c r="A36" s="451" t="s">
        <v>1462</v>
      </c>
      <c r="B36" s="452"/>
      <c r="C36" s="452"/>
      <c r="D36" s="452"/>
      <c r="E36" s="452"/>
      <c r="F36" s="452"/>
      <c r="G36" s="452"/>
      <c r="H36" s="452"/>
      <c r="I36" s="452"/>
      <c r="J36" s="452"/>
      <c r="K36" s="452"/>
      <c r="L36" s="452"/>
      <c r="M36" s="411"/>
    </row>
    <row r="37" spans="1:13" ht="38.25">
      <c r="A37" s="183">
        <v>1001883</v>
      </c>
      <c r="B37" s="184" t="s">
        <v>1443</v>
      </c>
      <c r="C37" s="185" t="s">
        <v>1463</v>
      </c>
      <c r="D37" s="186" t="s">
        <v>1464</v>
      </c>
      <c r="E37" s="187" t="s">
        <v>1446</v>
      </c>
      <c r="F37" s="188">
        <v>25</v>
      </c>
      <c r="G37" s="188">
        <v>48</v>
      </c>
      <c r="H37" s="178" t="s">
        <v>218</v>
      </c>
      <c r="I37" s="67">
        <v>292.77999999999997</v>
      </c>
      <c r="J37" s="67">
        <v>283.99659999999994</v>
      </c>
      <c r="K37" s="67">
        <v>275.21319999999997</v>
      </c>
      <c r="L37" s="67">
        <v>266.4298</v>
      </c>
      <c r="M37" s="67">
        <v>254.59</v>
      </c>
    </row>
    <row r="38" spans="1:13" ht="38.25">
      <c r="A38" s="183">
        <v>1001884</v>
      </c>
      <c r="B38" s="184" t="s">
        <v>1443</v>
      </c>
      <c r="C38" s="185" t="s">
        <v>1465</v>
      </c>
      <c r="D38" s="186" t="s">
        <v>1466</v>
      </c>
      <c r="E38" s="187" t="s">
        <v>1446</v>
      </c>
      <c r="F38" s="188">
        <v>25</v>
      </c>
      <c r="G38" s="188">
        <v>48</v>
      </c>
      <c r="H38" s="178" t="s">
        <v>218</v>
      </c>
      <c r="I38" s="67">
        <v>357.08</v>
      </c>
      <c r="J38" s="67">
        <v>346.36759999999998</v>
      </c>
      <c r="K38" s="67">
        <v>335.65519999999998</v>
      </c>
      <c r="L38" s="67">
        <v>324.94279999999998</v>
      </c>
      <c r="M38" s="67">
        <v>310.5</v>
      </c>
    </row>
    <row r="39" spans="1:13">
      <c r="A39" s="451" t="s">
        <v>1467</v>
      </c>
      <c r="B39" s="452"/>
      <c r="C39" s="452"/>
      <c r="D39" s="452"/>
      <c r="E39" s="452"/>
      <c r="F39" s="452"/>
      <c r="G39" s="452"/>
      <c r="H39" s="452"/>
      <c r="I39" s="452"/>
      <c r="J39" s="452"/>
      <c r="K39" s="452"/>
      <c r="L39" s="452"/>
      <c r="M39" s="411"/>
    </row>
    <row r="40" spans="1:13" ht="51">
      <c r="A40" s="183">
        <v>1000029</v>
      </c>
      <c r="B40" s="184" t="s">
        <v>1468</v>
      </c>
      <c r="C40" s="185" t="s">
        <v>1469</v>
      </c>
      <c r="D40" s="186" t="s">
        <v>1470</v>
      </c>
      <c r="E40" s="187" t="s">
        <v>1446</v>
      </c>
      <c r="F40" s="188">
        <v>25</v>
      </c>
      <c r="G40" s="188">
        <v>48</v>
      </c>
      <c r="H40" s="178" t="s">
        <v>218</v>
      </c>
      <c r="I40" s="67">
        <v>648.64</v>
      </c>
      <c r="J40" s="67">
        <v>629.18079999999998</v>
      </c>
      <c r="K40" s="67">
        <v>609.72159999999997</v>
      </c>
      <c r="L40" s="67">
        <v>590.26239999999996</v>
      </c>
      <c r="M40" s="67">
        <v>606.21</v>
      </c>
    </row>
    <row r="41" spans="1:13" ht="63.75">
      <c r="A41" s="183">
        <v>1000030</v>
      </c>
      <c r="B41" s="184" t="s">
        <v>1468</v>
      </c>
      <c r="C41" s="185" t="s">
        <v>1471</v>
      </c>
      <c r="D41" s="186" t="s">
        <v>1472</v>
      </c>
      <c r="E41" s="187" t="s">
        <v>1446</v>
      </c>
      <c r="F41" s="188">
        <v>25</v>
      </c>
      <c r="G41" s="188">
        <v>48</v>
      </c>
      <c r="H41" s="178" t="s">
        <v>218</v>
      </c>
      <c r="I41" s="67">
        <v>743.33</v>
      </c>
      <c r="J41" s="67">
        <v>721.03010000000006</v>
      </c>
      <c r="K41" s="67">
        <v>698.73019999999997</v>
      </c>
      <c r="L41" s="67">
        <v>676.4303000000001</v>
      </c>
      <c r="M41" s="67">
        <v>694.7</v>
      </c>
    </row>
    <row r="42" spans="1:13" ht="63.75">
      <c r="A42" s="183">
        <v>1011178</v>
      </c>
      <c r="B42" s="184" t="s">
        <v>1468</v>
      </c>
      <c r="C42" s="185" t="s">
        <v>1473</v>
      </c>
      <c r="D42" s="186" t="s">
        <v>1474</v>
      </c>
      <c r="E42" s="187" t="s">
        <v>1446</v>
      </c>
      <c r="F42" s="188">
        <v>25</v>
      </c>
      <c r="G42" s="188">
        <v>48</v>
      </c>
      <c r="H42" s="178" t="s">
        <v>218</v>
      </c>
      <c r="I42" s="67">
        <v>596.75</v>
      </c>
      <c r="J42" s="67">
        <v>578.84749999999997</v>
      </c>
      <c r="K42" s="67">
        <v>560.94499999999994</v>
      </c>
      <c r="L42" s="67">
        <v>543.04250000000002</v>
      </c>
      <c r="M42" s="67">
        <v>557.71</v>
      </c>
    </row>
    <row r="43" spans="1:13" ht="25.5">
      <c r="A43" s="183">
        <v>1000037</v>
      </c>
      <c r="B43" s="184" t="s">
        <v>1468</v>
      </c>
      <c r="C43" s="185" t="s">
        <v>1475</v>
      </c>
      <c r="D43" s="186" t="s">
        <v>1476</v>
      </c>
      <c r="E43" s="187" t="s">
        <v>1446</v>
      </c>
      <c r="F43" s="188">
        <v>25</v>
      </c>
      <c r="G43" s="188">
        <v>48</v>
      </c>
      <c r="H43" s="178" t="s">
        <v>218</v>
      </c>
      <c r="I43" s="67">
        <v>527.55999999999995</v>
      </c>
      <c r="J43" s="67">
        <v>511.73319999999995</v>
      </c>
      <c r="K43" s="67">
        <v>495.90639999999991</v>
      </c>
      <c r="L43" s="67">
        <v>480.07959999999997</v>
      </c>
      <c r="M43" s="67">
        <v>493.05</v>
      </c>
    </row>
    <row r="44" spans="1:13" ht="25.5">
      <c r="A44" s="183">
        <v>1000035</v>
      </c>
      <c r="B44" s="184" t="s">
        <v>1468</v>
      </c>
      <c r="C44" s="185" t="s">
        <v>1477</v>
      </c>
      <c r="D44" s="186" t="s">
        <v>1478</v>
      </c>
      <c r="E44" s="187" t="s">
        <v>1446</v>
      </c>
      <c r="F44" s="188">
        <v>25</v>
      </c>
      <c r="G44" s="188">
        <v>48</v>
      </c>
      <c r="H44" s="178" t="s">
        <v>218</v>
      </c>
      <c r="I44" s="67">
        <v>585.5</v>
      </c>
      <c r="J44" s="67">
        <v>567.93499999999995</v>
      </c>
      <c r="K44" s="67">
        <v>550.37</v>
      </c>
      <c r="L44" s="67">
        <v>532.80500000000006</v>
      </c>
      <c r="M44" s="67">
        <v>547.20000000000005</v>
      </c>
    </row>
    <row r="45" spans="1:13" ht="51">
      <c r="A45" s="189">
        <v>1013879</v>
      </c>
      <c r="B45" s="184" t="s">
        <v>1468</v>
      </c>
      <c r="C45" s="185" t="s">
        <v>1479</v>
      </c>
      <c r="D45" s="186" t="s">
        <v>1480</v>
      </c>
      <c r="E45" s="187" t="s">
        <v>1446</v>
      </c>
      <c r="F45" s="188">
        <v>25</v>
      </c>
      <c r="G45" s="188">
        <v>48</v>
      </c>
      <c r="H45" s="178" t="s">
        <v>218</v>
      </c>
      <c r="I45" s="67">
        <v>673.33</v>
      </c>
      <c r="J45" s="67">
        <v>653.13009999999997</v>
      </c>
      <c r="K45" s="67">
        <v>632.93020000000001</v>
      </c>
      <c r="L45" s="67">
        <v>612.73030000000006</v>
      </c>
      <c r="M45" s="67">
        <v>629.28</v>
      </c>
    </row>
    <row r="46" spans="1:13" ht="63.75">
      <c r="A46" s="189">
        <v>1012416</v>
      </c>
      <c r="B46" s="184" t="s">
        <v>1443</v>
      </c>
      <c r="C46" s="185" t="s">
        <v>1481</v>
      </c>
      <c r="D46" s="186" t="s">
        <v>1482</v>
      </c>
      <c r="E46" s="187" t="s">
        <v>1446</v>
      </c>
      <c r="F46" s="188">
        <v>20</v>
      </c>
      <c r="G46" s="188">
        <v>54</v>
      </c>
      <c r="H46" s="178" t="s">
        <v>218</v>
      </c>
      <c r="I46" s="67">
        <v>416.73</v>
      </c>
      <c r="J46" s="67">
        <v>404.22809999999998</v>
      </c>
      <c r="K46" s="67">
        <v>391.72620000000001</v>
      </c>
      <c r="L46" s="67">
        <v>379.22430000000003</v>
      </c>
      <c r="M46" s="67">
        <v>362.37</v>
      </c>
    </row>
    <row r="47" spans="1:13">
      <c r="A47" s="451" t="s">
        <v>1483</v>
      </c>
      <c r="B47" s="452"/>
      <c r="C47" s="452"/>
      <c r="D47" s="452"/>
      <c r="E47" s="452"/>
      <c r="F47" s="452"/>
      <c r="G47" s="452"/>
      <c r="H47" s="452"/>
      <c r="I47" s="452"/>
      <c r="J47" s="452"/>
      <c r="K47" s="452"/>
      <c r="L47" s="452"/>
      <c r="M47" s="411"/>
    </row>
    <row r="48" spans="1:13" ht="51">
      <c r="A48" s="183">
        <v>1001893</v>
      </c>
      <c r="B48" s="184" t="s">
        <v>1443</v>
      </c>
      <c r="C48" s="185" t="s">
        <v>1484</v>
      </c>
      <c r="D48" s="186" t="s">
        <v>1485</v>
      </c>
      <c r="E48" s="187" t="s">
        <v>1446</v>
      </c>
      <c r="F48" s="188">
        <v>25</v>
      </c>
      <c r="G48" s="188">
        <v>48</v>
      </c>
      <c r="H48" s="178" t="s">
        <v>218</v>
      </c>
      <c r="I48" s="67">
        <v>322.77999999999997</v>
      </c>
      <c r="J48" s="67">
        <v>313.09659999999997</v>
      </c>
      <c r="K48" s="67">
        <v>303.41319999999996</v>
      </c>
      <c r="L48" s="67">
        <v>293.72980000000001</v>
      </c>
      <c r="M48" s="67">
        <v>280.68</v>
      </c>
    </row>
    <row r="49" spans="1:13" ht="89.25">
      <c r="A49" s="183">
        <v>1010123</v>
      </c>
      <c r="B49" s="184" t="s">
        <v>1443</v>
      </c>
      <c r="C49" s="185" t="s">
        <v>1486</v>
      </c>
      <c r="D49" s="186" t="s">
        <v>1487</v>
      </c>
      <c r="E49" s="187" t="s">
        <v>1446</v>
      </c>
      <c r="F49" s="188">
        <v>25</v>
      </c>
      <c r="G49" s="188">
        <v>48</v>
      </c>
      <c r="H49" s="178" t="s">
        <v>218</v>
      </c>
      <c r="I49" s="67">
        <v>482.55</v>
      </c>
      <c r="J49" s="67">
        <v>468.07350000000002</v>
      </c>
      <c r="K49" s="67">
        <v>453.59699999999998</v>
      </c>
      <c r="L49" s="67">
        <v>439.12050000000005</v>
      </c>
      <c r="M49" s="67">
        <v>419.61</v>
      </c>
    </row>
    <row r="50" spans="1:13" ht="76.5">
      <c r="A50" s="183">
        <v>1001894</v>
      </c>
      <c r="B50" s="184" t="s">
        <v>1443</v>
      </c>
      <c r="C50" s="185" t="s">
        <v>1488</v>
      </c>
      <c r="D50" s="186" t="s">
        <v>1489</v>
      </c>
      <c r="E50" s="187" t="s">
        <v>1446</v>
      </c>
      <c r="F50" s="188">
        <v>25</v>
      </c>
      <c r="G50" s="188">
        <v>48</v>
      </c>
      <c r="H50" s="178" t="s">
        <v>218</v>
      </c>
      <c r="I50" s="67">
        <v>736.06</v>
      </c>
      <c r="J50" s="67">
        <v>713.9781999999999</v>
      </c>
      <c r="K50" s="67">
        <v>691.89639999999986</v>
      </c>
      <c r="L50" s="67">
        <v>669.81459999999993</v>
      </c>
      <c r="M50" s="67">
        <v>640.04999999999995</v>
      </c>
    </row>
    <row r="51" spans="1:13" ht="76.5">
      <c r="A51" s="183">
        <v>1003879</v>
      </c>
      <c r="B51" s="184" t="s">
        <v>1490</v>
      </c>
      <c r="C51" s="185" t="s">
        <v>1491</v>
      </c>
      <c r="D51" s="186" t="s">
        <v>1492</v>
      </c>
      <c r="E51" s="187" t="s">
        <v>1446</v>
      </c>
      <c r="F51" s="188">
        <v>25</v>
      </c>
      <c r="G51" s="188">
        <v>48</v>
      </c>
      <c r="H51" s="178" t="s">
        <v>218</v>
      </c>
      <c r="I51" s="67">
        <v>2465.4899999999998</v>
      </c>
      <c r="J51" s="67">
        <v>2391.5252999999998</v>
      </c>
      <c r="K51" s="67">
        <v>2317.5605999999998</v>
      </c>
      <c r="L51" s="67">
        <v>2243.5958999999998</v>
      </c>
      <c r="M51" s="67">
        <v>2143.9</v>
      </c>
    </row>
    <row r="52" spans="1:13">
      <c r="A52" s="451" t="s">
        <v>1493</v>
      </c>
      <c r="B52" s="452"/>
      <c r="C52" s="452"/>
      <c r="D52" s="452"/>
      <c r="E52" s="452"/>
      <c r="F52" s="452"/>
      <c r="G52" s="452"/>
      <c r="H52" s="452"/>
      <c r="I52" s="452"/>
      <c r="J52" s="452"/>
      <c r="K52" s="452"/>
      <c r="L52" s="452"/>
      <c r="M52" s="411"/>
    </row>
    <row r="53" spans="1:13" ht="89.25">
      <c r="A53" s="183">
        <v>1012395</v>
      </c>
      <c r="B53" s="184" t="s">
        <v>1443</v>
      </c>
      <c r="C53" s="185" t="s">
        <v>1494</v>
      </c>
      <c r="D53" s="186" t="s">
        <v>1495</v>
      </c>
      <c r="E53" s="187" t="s">
        <v>1446</v>
      </c>
      <c r="F53" s="188">
        <v>20</v>
      </c>
      <c r="G53" s="188">
        <v>54</v>
      </c>
      <c r="H53" s="178" t="s">
        <v>218</v>
      </c>
      <c r="I53" s="67">
        <v>425.55</v>
      </c>
      <c r="J53" s="67">
        <v>412.7835</v>
      </c>
      <c r="K53" s="67">
        <v>400.017</v>
      </c>
      <c r="L53" s="67">
        <v>387.25050000000005</v>
      </c>
      <c r="M53" s="67">
        <v>370.04</v>
      </c>
    </row>
    <row r="54" spans="1:13" ht="114.75">
      <c r="A54" s="183">
        <v>1010122</v>
      </c>
      <c r="B54" s="184" t="s">
        <v>1490</v>
      </c>
      <c r="C54" s="185" t="s">
        <v>1496</v>
      </c>
      <c r="D54" s="186" t="s">
        <v>1497</v>
      </c>
      <c r="E54" s="187" t="s">
        <v>1446</v>
      </c>
      <c r="F54" s="188">
        <v>25</v>
      </c>
      <c r="G54" s="188">
        <v>48</v>
      </c>
      <c r="H54" s="178" t="s">
        <v>218</v>
      </c>
      <c r="I54" s="67">
        <v>765.05</v>
      </c>
      <c r="J54" s="67">
        <v>742.09849999999994</v>
      </c>
      <c r="K54" s="67">
        <v>719.14699999999993</v>
      </c>
      <c r="L54" s="67">
        <v>696.19550000000004</v>
      </c>
      <c r="M54" s="67">
        <v>665.26</v>
      </c>
    </row>
    <row r="55" spans="1:13" ht="102">
      <c r="A55" s="183">
        <v>1002214</v>
      </c>
      <c r="B55" s="184" t="s">
        <v>1443</v>
      </c>
      <c r="C55" s="185" t="s">
        <v>1498</v>
      </c>
      <c r="D55" s="186" t="s">
        <v>1499</v>
      </c>
      <c r="E55" s="187" t="s">
        <v>1446</v>
      </c>
      <c r="F55" s="188">
        <v>25</v>
      </c>
      <c r="G55" s="188">
        <v>48</v>
      </c>
      <c r="H55" s="178" t="s">
        <v>218</v>
      </c>
      <c r="I55" s="67">
        <v>805.41</v>
      </c>
      <c r="J55" s="67">
        <v>781.2476999999999</v>
      </c>
      <c r="K55" s="67">
        <v>757.08539999999994</v>
      </c>
      <c r="L55" s="67">
        <v>732.92309999999998</v>
      </c>
      <c r="M55" s="67">
        <v>700.36</v>
      </c>
    </row>
    <row r="56" spans="1:13" ht="63.75">
      <c r="A56" s="183">
        <v>1012526</v>
      </c>
      <c r="B56" s="184" t="s">
        <v>1443</v>
      </c>
      <c r="C56" s="185" t="s">
        <v>1500</v>
      </c>
      <c r="D56" s="186" t="s">
        <v>1501</v>
      </c>
      <c r="E56" s="187" t="s">
        <v>1446</v>
      </c>
      <c r="F56" s="188">
        <v>20</v>
      </c>
      <c r="G56" s="188">
        <v>54</v>
      </c>
      <c r="H56" s="178" t="s">
        <v>218</v>
      </c>
      <c r="I56" s="67">
        <v>751.09</v>
      </c>
      <c r="J56" s="67">
        <v>728.55730000000005</v>
      </c>
      <c r="K56" s="67">
        <v>706.02459999999996</v>
      </c>
      <c r="L56" s="67">
        <v>683.4919000000001</v>
      </c>
      <c r="M56" s="67">
        <v>653.12</v>
      </c>
    </row>
    <row r="57" spans="1:13" ht="102">
      <c r="A57" s="183">
        <v>1014409</v>
      </c>
      <c r="B57" s="184" t="s">
        <v>1443</v>
      </c>
      <c r="C57" s="185" t="s">
        <v>2471</v>
      </c>
      <c r="D57" s="186" t="s">
        <v>2472</v>
      </c>
      <c r="E57" s="187" t="s">
        <v>1446</v>
      </c>
      <c r="F57" s="188">
        <v>20</v>
      </c>
      <c r="G57" s="188">
        <v>54</v>
      </c>
      <c r="H57" s="300" t="s">
        <v>218</v>
      </c>
      <c r="I57" s="67">
        <v>557.87</v>
      </c>
      <c r="J57" s="67">
        <v>541.13390000000004</v>
      </c>
      <c r="K57" s="67">
        <v>524.39779999999996</v>
      </c>
      <c r="L57" s="67">
        <v>507.6617</v>
      </c>
      <c r="M57" s="67">
        <v>485.1</v>
      </c>
    </row>
    <row r="58" spans="1:13" ht="114.75">
      <c r="A58" s="183">
        <v>1003864</v>
      </c>
      <c r="B58" s="184" t="s">
        <v>1490</v>
      </c>
      <c r="C58" s="185" t="s">
        <v>1502</v>
      </c>
      <c r="D58" s="186" t="s">
        <v>1503</v>
      </c>
      <c r="E58" s="187" t="s">
        <v>1446</v>
      </c>
      <c r="F58" s="188">
        <v>25</v>
      </c>
      <c r="G58" s="188">
        <v>48</v>
      </c>
      <c r="H58" s="178" t="s">
        <v>218</v>
      </c>
      <c r="I58" s="67">
        <v>1705.47</v>
      </c>
      <c r="J58" s="67">
        <v>1654.3059000000001</v>
      </c>
      <c r="K58" s="67">
        <v>1603.1417999999999</v>
      </c>
      <c r="L58" s="67">
        <v>1551.9777000000001</v>
      </c>
      <c r="M58" s="67">
        <v>1483.02</v>
      </c>
    </row>
    <row r="59" spans="1:13">
      <c r="A59" s="451" t="s">
        <v>1504</v>
      </c>
      <c r="B59" s="452"/>
      <c r="C59" s="452"/>
      <c r="D59" s="452"/>
      <c r="E59" s="452"/>
      <c r="F59" s="452"/>
      <c r="G59" s="452"/>
      <c r="H59" s="452"/>
      <c r="I59" s="452"/>
      <c r="J59" s="452"/>
      <c r="K59" s="452"/>
      <c r="L59" s="452"/>
      <c r="M59" s="411"/>
    </row>
    <row r="60" spans="1:13" ht="63.75">
      <c r="A60" s="183">
        <v>1009970</v>
      </c>
      <c r="B60" s="184" t="s">
        <v>1490</v>
      </c>
      <c r="C60" s="185" t="s">
        <v>1505</v>
      </c>
      <c r="D60" s="186" t="s">
        <v>1506</v>
      </c>
      <c r="E60" s="187" t="s">
        <v>1446</v>
      </c>
      <c r="F60" s="188">
        <v>25</v>
      </c>
      <c r="G60" s="188">
        <v>42</v>
      </c>
      <c r="H60" s="178" t="s">
        <v>218</v>
      </c>
      <c r="I60" s="67">
        <v>1582.11</v>
      </c>
      <c r="J60" s="67">
        <v>1534.6466999999998</v>
      </c>
      <c r="K60" s="67">
        <v>1487.1833999999999</v>
      </c>
      <c r="L60" s="67">
        <v>1439.7201</v>
      </c>
      <c r="M60" s="67">
        <v>1375.75</v>
      </c>
    </row>
    <row r="61" spans="1:13" ht="140.25">
      <c r="A61" s="183">
        <v>1003880</v>
      </c>
      <c r="B61" s="184" t="s">
        <v>1490</v>
      </c>
      <c r="C61" s="185" t="s">
        <v>1507</v>
      </c>
      <c r="D61" s="186" t="s">
        <v>1508</v>
      </c>
      <c r="E61" s="187" t="s">
        <v>1446</v>
      </c>
      <c r="F61" s="188">
        <v>25</v>
      </c>
      <c r="G61" s="188">
        <v>48</v>
      </c>
      <c r="H61" s="178" t="s">
        <v>218</v>
      </c>
      <c r="I61" s="67">
        <v>2093.09</v>
      </c>
      <c r="J61" s="67">
        <v>2030.2973000000002</v>
      </c>
      <c r="K61" s="67">
        <v>1967.5046</v>
      </c>
      <c r="L61" s="67">
        <v>1904.7119000000002</v>
      </c>
      <c r="M61" s="67">
        <v>1820.08</v>
      </c>
    </row>
    <row r="62" spans="1:13" ht="114.75">
      <c r="A62" s="183">
        <v>1003892</v>
      </c>
      <c r="B62" s="184" t="s">
        <v>1490</v>
      </c>
      <c r="C62" s="185" t="s">
        <v>1509</v>
      </c>
      <c r="D62" s="186" t="s">
        <v>1510</v>
      </c>
      <c r="E62" s="187" t="s">
        <v>1446</v>
      </c>
      <c r="F62" s="188">
        <v>25</v>
      </c>
      <c r="G62" s="188">
        <v>48</v>
      </c>
      <c r="H62" s="178" t="s">
        <v>218</v>
      </c>
      <c r="I62" s="67">
        <v>2535.3000000000002</v>
      </c>
      <c r="J62" s="67">
        <v>2459.241</v>
      </c>
      <c r="K62" s="67">
        <v>2383.1820000000002</v>
      </c>
      <c r="L62" s="67">
        <v>2307.123</v>
      </c>
      <c r="M62" s="67">
        <v>2204.61</v>
      </c>
    </row>
    <row r="63" spans="1:13" ht="102">
      <c r="A63" s="183">
        <v>1005331</v>
      </c>
      <c r="B63" s="184" t="s">
        <v>1490</v>
      </c>
      <c r="C63" s="185" t="s">
        <v>1511</v>
      </c>
      <c r="D63" s="186" t="s">
        <v>1512</v>
      </c>
      <c r="E63" s="187" t="s">
        <v>1446</v>
      </c>
      <c r="F63" s="188">
        <v>25</v>
      </c>
      <c r="G63" s="188">
        <v>40</v>
      </c>
      <c r="H63" s="178" t="s">
        <v>218</v>
      </c>
      <c r="I63" s="67">
        <v>3469.23</v>
      </c>
      <c r="J63" s="67">
        <v>3365.1531</v>
      </c>
      <c r="K63" s="67">
        <v>3261.0762</v>
      </c>
      <c r="L63" s="67">
        <v>3156.9992999999999</v>
      </c>
      <c r="M63" s="67">
        <v>3016.72</v>
      </c>
    </row>
    <row r="64" spans="1:13" ht="102">
      <c r="A64" s="183">
        <v>1005302</v>
      </c>
      <c r="B64" s="184" t="s">
        <v>1490</v>
      </c>
      <c r="C64" s="185" t="s">
        <v>1513</v>
      </c>
      <c r="D64" s="186" t="s">
        <v>1514</v>
      </c>
      <c r="E64" s="187" t="s">
        <v>1446</v>
      </c>
      <c r="F64" s="188">
        <v>25</v>
      </c>
      <c r="G64" s="188">
        <v>40</v>
      </c>
      <c r="H64" s="178" t="s">
        <v>218</v>
      </c>
      <c r="I64" s="67">
        <v>4226.8599999999997</v>
      </c>
      <c r="J64" s="67">
        <v>4100.0541999999996</v>
      </c>
      <c r="K64" s="67">
        <v>3973.2483999999995</v>
      </c>
      <c r="L64" s="67">
        <v>3846.4425999999999</v>
      </c>
      <c r="M64" s="67">
        <v>3675.53</v>
      </c>
    </row>
    <row r="65" spans="1:13" ht="76.5">
      <c r="A65" s="183">
        <v>1012080</v>
      </c>
      <c r="B65" s="184" t="s">
        <v>1490</v>
      </c>
      <c r="C65" s="185" t="s">
        <v>1515</v>
      </c>
      <c r="D65" s="186" t="s">
        <v>1516</v>
      </c>
      <c r="E65" s="187" t="s">
        <v>1461</v>
      </c>
      <c r="F65" s="188">
        <v>20</v>
      </c>
      <c r="G65" s="188">
        <v>48</v>
      </c>
      <c r="H65" s="178" t="s">
        <v>218</v>
      </c>
      <c r="I65" s="67">
        <v>3411.2</v>
      </c>
      <c r="J65" s="67">
        <v>3308.8639999999996</v>
      </c>
      <c r="K65" s="67">
        <v>3206.5279999999998</v>
      </c>
      <c r="L65" s="67">
        <v>3104.192</v>
      </c>
      <c r="M65" s="67">
        <v>2966.26</v>
      </c>
    </row>
    <row r="66" spans="1:13" ht="76.5">
      <c r="A66" s="183">
        <v>1012081</v>
      </c>
      <c r="B66" s="184" t="s">
        <v>1490</v>
      </c>
      <c r="C66" s="185" t="s">
        <v>1517</v>
      </c>
      <c r="D66" s="186" t="s">
        <v>1516</v>
      </c>
      <c r="E66" s="187" t="s">
        <v>1518</v>
      </c>
      <c r="F66" s="188">
        <v>20</v>
      </c>
      <c r="G66" s="188">
        <v>48</v>
      </c>
      <c r="H66" s="178" t="s">
        <v>218</v>
      </c>
      <c r="I66" s="67">
        <v>2782.83</v>
      </c>
      <c r="J66" s="67">
        <v>2699.3451</v>
      </c>
      <c r="K66" s="67">
        <v>2615.8601999999996</v>
      </c>
      <c r="L66" s="67">
        <v>2532.3753000000002</v>
      </c>
      <c r="M66" s="67">
        <v>2419.85</v>
      </c>
    </row>
    <row r="67" spans="1:13" ht="76.5">
      <c r="A67" s="183">
        <v>1012082</v>
      </c>
      <c r="B67" s="184" t="s">
        <v>1490</v>
      </c>
      <c r="C67" s="185" t="s">
        <v>1519</v>
      </c>
      <c r="D67" s="186" t="s">
        <v>1516</v>
      </c>
      <c r="E67" s="187" t="s">
        <v>1520</v>
      </c>
      <c r="F67" s="188">
        <v>20</v>
      </c>
      <c r="G67" s="188">
        <v>48</v>
      </c>
      <c r="H67" s="178" t="s">
        <v>218</v>
      </c>
      <c r="I67" s="67">
        <v>3047.64</v>
      </c>
      <c r="J67" s="67">
        <v>2956.2107999999998</v>
      </c>
      <c r="K67" s="67">
        <v>2864.7815999999998</v>
      </c>
      <c r="L67" s="67">
        <v>2773.3523999999998</v>
      </c>
      <c r="M67" s="67">
        <v>2650.12</v>
      </c>
    </row>
    <row r="68" spans="1:13" ht="76.5">
      <c r="A68" s="183">
        <v>1012083</v>
      </c>
      <c r="B68" s="184" t="s">
        <v>1490</v>
      </c>
      <c r="C68" s="185" t="s">
        <v>1521</v>
      </c>
      <c r="D68" s="186" t="s">
        <v>1516</v>
      </c>
      <c r="E68" s="187" t="s">
        <v>1446</v>
      </c>
      <c r="F68" s="188">
        <v>20</v>
      </c>
      <c r="G68" s="188">
        <v>48</v>
      </c>
      <c r="H68" s="178" t="s">
        <v>218</v>
      </c>
      <c r="I68" s="67">
        <v>2902.52</v>
      </c>
      <c r="J68" s="67">
        <v>2815.4443999999999</v>
      </c>
      <c r="K68" s="67">
        <v>2728.3687999999997</v>
      </c>
      <c r="L68" s="67">
        <v>2641.2932000000001</v>
      </c>
      <c r="M68" s="67">
        <v>2523.9299999999998</v>
      </c>
    </row>
    <row r="69" spans="1:13" ht="76.5">
      <c r="A69" s="183">
        <v>1012084</v>
      </c>
      <c r="B69" s="184" t="s">
        <v>1490</v>
      </c>
      <c r="C69" s="185" t="s">
        <v>1522</v>
      </c>
      <c r="D69" s="186" t="s">
        <v>1516</v>
      </c>
      <c r="E69" s="187" t="s">
        <v>1523</v>
      </c>
      <c r="F69" s="188">
        <v>20</v>
      </c>
      <c r="G69" s="188">
        <v>48</v>
      </c>
      <c r="H69" s="178" t="s">
        <v>218</v>
      </c>
      <c r="I69" s="67">
        <v>3014.73</v>
      </c>
      <c r="J69" s="67">
        <v>2924.2880999999998</v>
      </c>
      <c r="K69" s="67">
        <v>2833.8462</v>
      </c>
      <c r="L69" s="67">
        <v>2743.4043000000001</v>
      </c>
      <c r="M69" s="67">
        <v>2621.5</v>
      </c>
    </row>
    <row r="70" spans="1:13" ht="76.5">
      <c r="A70" s="183">
        <v>1012085</v>
      </c>
      <c r="B70" s="184" t="s">
        <v>1490</v>
      </c>
      <c r="C70" s="185" t="s">
        <v>1524</v>
      </c>
      <c r="D70" s="186" t="s">
        <v>1516</v>
      </c>
      <c r="E70" s="187" t="s">
        <v>1525</v>
      </c>
      <c r="F70" s="188">
        <v>20</v>
      </c>
      <c r="G70" s="188">
        <v>48</v>
      </c>
      <c r="H70" s="178" t="s">
        <v>218</v>
      </c>
      <c r="I70" s="67">
        <v>3239.15</v>
      </c>
      <c r="J70" s="67">
        <v>3141.9755</v>
      </c>
      <c r="K70" s="67">
        <v>3044.8009999999999</v>
      </c>
      <c r="L70" s="67">
        <v>2947.6265000000003</v>
      </c>
      <c r="M70" s="67">
        <v>2816.65</v>
      </c>
    </row>
    <row r="71" spans="1:13" ht="76.5">
      <c r="A71" s="183">
        <v>1012086</v>
      </c>
      <c r="B71" s="184" t="s">
        <v>1490</v>
      </c>
      <c r="C71" s="185" t="s">
        <v>1526</v>
      </c>
      <c r="D71" s="186" t="s">
        <v>1516</v>
      </c>
      <c r="E71" s="187" t="s">
        <v>1527</v>
      </c>
      <c r="F71" s="188">
        <v>20</v>
      </c>
      <c r="G71" s="188">
        <v>48</v>
      </c>
      <c r="H71" s="178" t="s">
        <v>218</v>
      </c>
      <c r="I71" s="67">
        <v>3014.73</v>
      </c>
      <c r="J71" s="67">
        <v>2924.2880999999998</v>
      </c>
      <c r="K71" s="67">
        <v>2833.8462</v>
      </c>
      <c r="L71" s="67">
        <v>2743.4043000000001</v>
      </c>
      <c r="M71" s="67">
        <v>2621.5</v>
      </c>
    </row>
    <row r="72" spans="1:13" ht="76.5">
      <c r="A72" s="183">
        <v>1012078</v>
      </c>
      <c r="B72" s="184" t="s">
        <v>1490</v>
      </c>
      <c r="C72" s="185" t="s">
        <v>1528</v>
      </c>
      <c r="D72" s="186" t="s">
        <v>1516</v>
      </c>
      <c r="E72" s="187" t="s">
        <v>1529</v>
      </c>
      <c r="F72" s="188">
        <v>20</v>
      </c>
      <c r="G72" s="188">
        <v>48</v>
      </c>
      <c r="H72" s="178" t="s">
        <v>218</v>
      </c>
      <c r="I72" s="67">
        <v>2790.3</v>
      </c>
      <c r="J72" s="67">
        <v>2706.5909999999999</v>
      </c>
      <c r="K72" s="67">
        <v>2622.8820000000001</v>
      </c>
      <c r="L72" s="67">
        <v>2539.1730000000002</v>
      </c>
      <c r="M72" s="67">
        <v>2426.35</v>
      </c>
    </row>
    <row r="73" spans="1:13" ht="76.5">
      <c r="A73" s="183">
        <v>1012079</v>
      </c>
      <c r="B73" s="184" t="s">
        <v>1490</v>
      </c>
      <c r="C73" s="185" t="s">
        <v>1530</v>
      </c>
      <c r="D73" s="186" t="s">
        <v>1516</v>
      </c>
      <c r="E73" s="187" t="s">
        <v>1531</v>
      </c>
      <c r="F73" s="188">
        <v>20</v>
      </c>
      <c r="G73" s="188">
        <v>48</v>
      </c>
      <c r="H73" s="178" t="s">
        <v>218</v>
      </c>
      <c r="I73" s="67">
        <v>2992.28</v>
      </c>
      <c r="J73" s="67">
        <v>2902.5116000000003</v>
      </c>
      <c r="K73" s="67">
        <v>2812.7431999999999</v>
      </c>
      <c r="L73" s="67">
        <v>2722.9748000000004</v>
      </c>
      <c r="M73" s="67">
        <v>2601.98</v>
      </c>
    </row>
    <row r="74" spans="1:13" ht="76.5">
      <c r="A74" s="183">
        <v>1012087</v>
      </c>
      <c r="B74" s="184" t="s">
        <v>1490</v>
      </c>
      <c r="C74" s="185" t="s">
        <v>1532</v>
      </c>
      <c r="D74" s="186" t="s">
        <v>1516</v>
      </c>
      <c r="E74" s="187" t="s">
        <v>1533</v>
      </c>
      <c r="F74" s="188">
        <v>20</v>
      </c>
      <c r="G74" s="188">
        <v>48</v>
      </c>
      <c r="H74" s="178" t="s">
        <v>218</v>
      </c>
      <c r="I74" s="67">
        <v>3014.73</v>
      </c>
      <c r="J74" s="67">
        <v>2924.2880999999998</v>
      </c>
      <c r="K74" s="67">
        <v>2833.8462</v>
      </c>
      <c r="L74" s="67">
        <v>2743.4043000000001</v>
      </c>
      <c r="M74" s="67">
        <v>2621.5</v>
      </c>
    </row>
    <row r="75" spans="1:13">
      <c r="A75" s="451" t="s">
        <v>1534</v>
      </c>
      <c r="B75" s="452"/>
      <c r="C75" s="452"/>
      <c r="D75" s="452"/>
      <c r="E75" s="452"/>
      <c r="F75" s="452"/>
      <c r="G75" s="452"/>
      <c r="H75" s="452"/>
      <c r="I75" s="452"/>
      <c r="J75" s="452"/>
      <c r="K75" s="452"/>
      <c r="L75" s="452"/>
      <c r="M75" s="411"/>
    </row>
    <row r="76" spans="1:13" ht="25.5">
      <c r="A76" s="183">
        <v>1010118</v>
      </c>
      <c r="B76" s="184" t="s">
        <v>1490</v>
      </c>
      <c r="C76" s="185" t="s">
        <v>1535</v>
      </c>
      <c r="D76" s="186" t="s">
        <v>1536</v>
      </c>
      <c r="E76" s="187" t="s">
        <v>1537</v>
      </c>
      <c r="F76" s="188">
        <v>30</v>
      </c>
      <c r="G76" s="188">
        <v>12</v>
      </c>
      <c r="H76" s="178" t="s">
        <v>218</v>
      </c>
      <c r="I76" s="67">
        <v>47691.18</v>
      </c>
      <c r="J76" s="67">
        <v>46260.444600000003</v>
      </c>
      <c r="K76" s="67">
        <v>44829.709199999998</v>
      </c>
      <c r="L76" s="67">
        <v>43398.9738</v>
      </c>
      <c r="M76" s="67">
        <v>41470.589999999997</v>
      </c>
    </row>
    <row r="77" spans="1:13" ht="25.5">
      <c r="A77" s="183">
        <v>999999</v>
      </c>
      <c r="B77" s="184" t="s">
        <v>1490</v>
      </c>
      <c r="C77" s="185" t="s">
        <v>1538</v>
      </c>
      <c r="D77" s="186" t="s">
        <v>1539</v>
      </c>
      <c r="E77" s="187" t="s">
        <v>1540</v>
      </c>
      <c r="F77" s="188">
        <v>25</v>
      </c>
      <c r="G77" s="188">
        <v>12</v>
      </c>
      <c r="H77" s="178" t="s">
        <v>218</v>
      </c>
      <c r="I77" s="67">
        <v>41829.9</v>
      </c>
      <c r="J77" s="67">
        <v>40575.002999999997</v>
      </c>
      <c r="K77" s="67">
        <v>39320.106</v>
      </c>
      <c r="L77" s="67">
        <v>38065.209000000003</v>
      </c>
      <c r="M77" s="67">
        <v>36373.83</v>
      </c>
    </row>
    <row r="78" spans="1:13" ht="25.5">
      <c r="A78" s="183">
        <v>101010</v>
      </c>
      <c r="B78" s="184" t="s">
        <v>1490</v>
      </c>
      <c r="C78" s="185" t="s">
        <v>1538</v>
      </c>
      <c r="D78" s="186" t="s">
        <v>1539</v>
      </c>
      <c r="E78" s="187" t="s">
        <v>1540</v>
      </c>
      <c r="F78" s="188">
        <v>25</v>
      </c>
      <c r="G78" s="188">
        <v>12</v>
      </c>
      <c r="H78" s="178" t="s">
        <v>218</v>
      </c>
      <c r="I78" s="67">
        <v>44675.519999999997</v>
      </c>
      <c r="J78" s="67">
        <v>43335.254399999998</v>
      </c>
      <c r="K78" s="67">
        <v>41994.988799999992</v>
      </c>
      <c r="L78" s="67">
        <v>40654.7232</v>
      </c>
      <c r="M78" s="67">
        <v>38848.28</v>
      </c>
    </row>
    <row r="79" spans="1:13" ht="25.5">
      <c r="A79" s="183">
        <v>111111</v>
      </c>
      <c r="B79" s="184" t="s">
        <v>1490</v>
      </c>
      <c r="C79" s="185" t="s">
        <v>1538</v>
      </c>
      <c r="D79" s="186" t="s">
        <v>1539</v>
      </c>
      <c r="E79" s="187" t="s">
        <v>1540</v>
      </c>
      <c r="F79" s="188">
        <v>25</v>
      </c>
      <c r="G79" s="188">
        <v>12</v>
      </c>
      <c r="H79" s="178" t="s">
        <v>218</v>
      </c>
      <c r="I79" s="67">
        <v>49441.41</v>
      </c>
      <c r="J79" s="67">
        <v>47958.167700000005</v>
      </c>
      <c r="K79" s="67">
        <v>46474.9254</v>
      </c>
      <c r="L79" s="67">
        <v>44991.683100000002</v>
      </c>
      <c r="M79" s="67">
        <v>42992.53</v>
      </c>
    </row>
    <row r="80" spans="1:13" ht="25.5">
      <c r="A80" s="183">
        <v>121212</v>
      </c>
      <c r="B80" s="184" t="s">
        <v>1490</v>
      </c>
      <c r="C80" s="185" t="s">
        <v>1538</v>
      </c>
      <c r="D80" s="186" t="s">
        <v>1539</v>
      </c>
      <c r="E80" s="187" t="s">
        <v>1540</v>
      </c>
      <c r="F80" s="188">
        <v>25</v>
      </c>
      <c r="G80" s="188">
        <v>12</v>
      </c>
      <c r="H80" s="178" t="s">
        <v>218</v>
      </c>
      <c r="I80" s="67">
        <v>56051.03</v>
      </c>
      <c r="J80" s="67">
        <v>54369.499100000001</v>
      </c>
      <c r="K80" s="67">
        <v>52687.968199999996</v>
      </c>
      <c r="L80" s="67">
        <v>51006.437299999998</v>
      </c>
      <c r="M80" s="67">
        <v>48740.03</v>
      </c>
    </row>
    <row r="81" spans="1:13" ht="25.5">
      <c r="A81" s="183">
        <v>131313</v>
      </c>
      <c r="B81" s="184" t="s">
        <v>1490</v>
      </c>
      <c r="C81" s="185" t="s">
        <v>1541</v>
      </c>
      <c r="D81" s="186" t="s">
        <v>1542</v>
      </c>
      <c r="E81" s="187" t="s">
        <v>1543</v>
      </c>
      <c r="F81" s="188">
        <v>30</v>
      </c>
      <c r="G81" s="188">
        <v>12</v>
      </c>
      <c r="H81" s="178" t="s">
        <v>218</v>
      </c>
      <c r="I81" s="67">
        <v>40970.230000000003</v>
      </c>
      <c r="J81" s="67">
        <v>39741.123100000004</v>
      </c>
      <c r="K81" s="67">
        <v>38512.016199999998</v>
      </c>
      <c r="L81" s="67">
        <v>37282.909300000007</v>
      </c>
      <c r="M81" s="67">
        <v>35626.29</v>
      </c>
    </row>
    <row r="82" spans="1:13" ht="25.5">
      <c r="A82" s="183">
        <v>141414</v>
      </c>
      <c r="B82" s="184" t="s">
        <v>1490</v>
      </c>
      <c r="C82" s="185" t="s">
        <v>1541</v>
      </c>
      <c r="D82" s="186" t="s">
        <v>1542</v>
      </c>
      <c r="E82" s="187" t="s">
        <v>1543</v>
      </c>
      <c r="F82" s="188">
        <v>30</v>
      </c>
      <c r="G82" s="188">
        <v>12</v>
      </c>
      <c r="H82" s="178" t="s">
        <v>218</v>
      </c>
      <c r="I82" s="67">
        <v>44234.69</v>
      </c>
      <c r="J82" s="67">
        <v>42907.649300000005</v>
      </c>
      <c r="K82" s="67">
        <v>41580.6086</v>
      </c>
      <c r="L82" s="67">
        <v>40253.567900000002</v>
      </c>
      <c r="M82" s="67">
        <v>38464.949999999997</v>
      </c>
    </row>
    <row r="83" spans="1:13" ht="25.5">
      <c r="A83" s="183">
        <v>151515</v>
      </c>
      <c r="B83" s="184" t="s">
        <v>1490</v>
      </c>
      <c r="C83" s="185" t="s">
        <v>1541</v>
      </c>
      <c r="D83" s="186" t="s">
        <v>1542</v>
      </c>
      <c r="E83" s="187" t="s">
        <v>1543</v>
      </c>
      <c r="F83" s="188">
        <v>30</v>
      </c>
      <c r="G83" s="188">
        <v>12</v>
      </c>
      <c r="H83" s="178" t="s">
        <v>218</v>
      </c>
      <c r="I83" s="67">
        <v>49227.39</v>
      </c>
      <c r="J83" s="67">
        <v>47750.568299999999</v>
      </c>
      <c r="K83" s="67">
        <v>46273.746599999999</v>
      </c>
      <c r="L83" s="67">
        <v>44796.924899999998</v>
      </c>
      <c r="M83" s="67">
        <v>42806.43</v>
      </c>
    </row>
    <row r="84" spans="1:13" ht="25.5">
      <c r="A84" s="183">
        <v>161616</v>
      </c>
      <c r="B84" s="184" t="s">
        <v>1490</v>
      </c>
      <c r="C84" s="185" t="s">
        <v>1541</v>
      </c>
      <c r="D84" s="186" t="s">
        <v>1542</v>
      </c>
      <c r="E84" s="187" t="s">
        <v>1543</v>
      </c>
      <c r="F84" s="188">
        <v>30</v>
      </c>
      <c r="G84" s="188">
        <v>12</v>
      </c>
      <c r="H84" s="178" t="s">
        <v>218</v>
      </c>
      <c r="I84" s="67">
        <v>56332.39</v>
      </c>
      <c r="J84" s="67">
        <v>54642.418299999998</v>
      </c>
      <c r="K84" s="67">
        <v>52952.446599999996</v>
      </c>
      <c r="L84" s="67">
        <v>51262.474900000001</v>
      </c>
      <c r="M84" s="67">
        <v>48984.69</v>
      </c>
    </row>
    <row r="85" spans="1:13" ht="38.25">
      <c r="A85" s="183">
        <v>171717</v>
      </c>
      <c r="B85" s="184" t="s">
        <v>1490</v>
      </c>
      <c r="C85" s="185" t="s">
        <v>1544</v>
      </c>
      <c r="D85" s="186" t="s">
        <v>1545</v>
      </c>
      <c r="E85" s="187" t="s">
        <v>1543</v>
      </c>
      <c r="F85" s="188">
        <v>30</v>
      </c>
      <c r="G85" s="188">
        <v>12</v>
      </c>
      <c r="H85" s="178" t="s">
        <v>218</v>
      </c>
      <c r="I85" s="67">
        <v>32329.02</v>
      </c>
      <c r="J85" s="67">
        <v>31359.149399999998</v>
      </c>
      <c r="K85" s="67">
        <v>30389.2788</v>
      </c>
      <c r="L85" s="67">
        <v>29419.408200000002</v>
      </c>
      <c r="M85" s="67">
        <v>28112.19</v>
      </c>
    </row>
    <row r="86" spans="1:13" ht="38.25">
      <c r="A86" s="183">
        <v>181818</v>
      </c>
      <c r="B86" s="184" t="s">
        <v>1490</v>
      </c>
      <c r="C86" s="185" t="s">
        <v>1544</v>
      </c>
      <c r="D86" s="186" t="s">
        <v>1545</v>
      </c>
      <c r="E86" s="187" t="s">
        <v>1543</v>
      </c>
      <c r="F86" s="188">
        <v>30</v>
      </c>
      <c r="G86" s="188">
        <v>12</v>
      </c>
      <c r="H86" s="178" t="s">
        <v>218</v>
      </c>
      <c r="I86" s="67">
        <v>39049.96</v>
      </c>
      <c r="J86" s="67">
        <v>37878.461199999998</v>
      </c>
      <c r="K86" s="67">
        <v>36706.962399999997</v>
      </c>
      <c r="L86" s="67">
        <v>35535.463600000003</v>
      </c>
      <c r="M86" s="67">
        <v>33956.49</v>
      </c>
    </row>
    <row r="87" spans="1:13" ht="38.25">
      <c r="A87" s="183">
        <v>191919</v>
      </c>
      <c r="B87" s="184" t="s">
        <v>1490</v>
      </c>
      <c r="C87" s="185" t="s">
        <v>1544</v>
      </c>
      <c r="D87" s="186" t="s">
        <v>1545</v>
      </c>
      <c r="E87" s="187" t="s">
        <v>1543</v>
      </c>
      <c r="F87" s="188">
        <v>30</v>
      </c>
      <c r="G87" s="188">
        <v>12</v>
      </c>
      <c r="H87" s="178" t="s">
        <v>218</v>
      </c>
      <c r="I87" s="67">
        <v>48075.23</v>
      </c>
      <c r="J87" s="67">
        <v>46632.973100000003</v>
      </c>
      <c r="K87" s="67">
        <v>45190.716200000003</v>
      </c>
      <c r="L87" s="67">
        <v>43748.459300000002</v>
      </c>
      <c r="M87" s="67">
        <v>41804.550000000003</v>
      </c>
    </row>
    <row r="88" spans="1:13" ht="38.25">
      <c r="A88" s="183">
        <v>202020</v>
      </c>
      <c r="B88" s="184" t="s">
        <v>1490</v>
      </c>
      <c r="C88" s="185" t="s">
        <v>1544</v>
      </c>
      <c r="D88" s="186" t="s">
        <v>1545</v>
      </c>
      <c r="E88" s="187" t="s">
        <v>1543</v>
      </c>
      <c r="F88" s="188">
        <v>30</v>
      </c>
      <c r="G88" s="188">
        <v>12</v>
      </c>
      <c r="H88" s="178" t="s">
        <v>218</v>
      </c>
      <c r="I88" s="67">
        <v>61517.120000000003</v>
      </c>
      <c r="J88" s="67">
        <v>59671.606400000004</v>
      </c>
      <c r="K88" s="67">
        <v>57826.092799999999</v>
      </c>
      <c r="L88" s="67">
        <v>55980.579200000007</v>
      </c>
      <c r="M88" s="67">
        <v>53493.15</v>
      </c>
    </row>
    <row r="89" spans="1:13">
      <c r="A89" s="451" t="s">
        <v>1546</v>
      </c>
      <c r="B89" s="452"/>
      <c r="C89" s="452"/>
      <c r="D89" s="452"/>
      <c r="E89" s="452"/>
      <c r="F89" s="452"/>
      <c r="G89" s="452"/>
      <c r="H89" s="452"/>
      <c r="I89" s="452"/>
      <c r="J89" s="452"/>
      <c r="K89" s="452"/>
      <c r="L89" s="452"/>
      <c r="M89" s="411"/>
    </row>
    <row r="90" spans="1:13" ht="25.5">
      <c r="A90" s="190">
        <v>1013786</v>
      </c>
      <c r="B90" s="184" t="s">
        <v>1443</v>
      </c>
      <c r="C90" s="185" t="s">
        <v>1547</v>
      </c>
      <c r="D90" s="186" t="s">
        <v>1548</v>
      </c>
      <c r="E90" s="187" t="s">
        <v>1461</v>
      </c>
      <c r="F90" s="188">
        <v>5</v>
      </c>
      <c r="G90" s="188">
        <v>66</v>
      </c>
      <c r="H90" s="178" t="s">
        <v>218</v>
      </c>
      <c r="I90" s="67">
        <v>395.35</v>
      </c>
      <c r="J90" s="67">
        <v>383.48950000000002</v>
      </c>
      <c r="K90" s="67">
        <v>371.62900000000002</v>
      </c>
      <c r="L90" s="67">
        <v>359.76850000000002</v>
      </c>
      <c r="M90" s="67">
        <v>343.78</v>
      </c>
    </row>
    <row r="91" spans="1:13" ht="25.5">
      <c r="A91" s="190">
        <v>1013538</v>
      </c>
      <c r="B91" s="184" t="s">
        <v>1443</v>
      </c>
      <c r="C91" s="185" t="s">
        <v>1549</v>
      </c>
      <c r="D91" s="186" t="s">
        <v>1548</v>
      </c>
      <c r="E91" s="187" t="s">
        <v>1461</v>
      </c>
      <c r="F91" s="188">
        <v>10</v>
      </c>
      <c r="G91" s="188">
        <v>33</v>
      </c>
      <c r="H91" s="178" t="s">
        <v>218</v>
      </c>
      <c r="I91" s="67">
        <v>718.52</v>
      </c>
      <c r="J91" s="67">
        <v>696.96439999999996</v>
      </c>
      <c r="K91" s="67">
        <v>675.40879999999993</v>
      </c>
      <c r="L91" s="67">
        <v>653.85320000000002</v>
      </c>
      <c r="M91" s="67">
        <v>624.79999999999995</v>
      </c>
    </row>
    <row r="92" spans="1:13" ht="51">
      <c r="A92" s="183">
        <v>1004643</v>
      </c>
      <c r="B92" s="184" t="s">
        <v>1443</v>
      </c>
      <c r="C92" s="185" t="s">
        <v>1550</v>
      </c>
      <c r="D92" s="186" t="s">
        <v>1551</v>
      </c>
      <c r="E92" s="187" t="s">
        <v>1461</v>
      </c>
      <c r="F92" s="188" t="s">
        <v>1238</v>
      </c>
      <c r="G92" s="188">
        <v>40</v>
      </c>
      <c r="H92" s="178" t="s">
        <v>218</v>
      </c>
      <c r="I92" s="67">
        <v>3533.74</v>
      </c>
      <c r="J92" s="67">
        <v>3427.7277999999997</v>
      </c>
      <c r="K92" s="67">
        <v>3321.7155999999995</v>
      </c>
      <c r="L92" s="67">
        <v>3215.7033999999999</v>
      </c>
      <c r="M92" s="67">
        <v>3072.82</v>
      </c>
    </row>
    <row r="93" spans="1:13" ht="25.5">
      <c r="A93" s="190">
        <v>1013539</v>
      </c>
      <c r="B93" s="184" t="s">
        <v>1490</v>
      </c>
      <c r="C93" s="185" t="s">
        <v>2473</v>
      </c>
      <c r="D93" s="186" t="s">
        <v>2474</v>
      </c>
      <c r="E93" s="187" t="s">
        <v>1461</v>
      </c>
      <c r="F93" s="188">
        <v>10</v>
      </c>
      <c r="G93" s="188">
        <v>60</v>
      </c>
      <c r="H93" s="300" t="s">
        <v>218</v>
      </c>
      <c r="I93" s="67">
        <v>3533.74</v>
      </c>
      <c r="J93" s="67">
        <v>3427.7277999999997</v>
      </c>
      <c r="K93" s="67">
        <v>3321.7155999999995</v>
      </c>
      <c r="L93" s="67">
        <v>3215.7033999999999</v>
      </c>
      <c r="M93" s="67">
        <v>3072.82</v>
      </c>
    </row>
    <row r="94" spans="1:13" ht="25.5">
      <c r="A94" s="190">
        <v>1004641</v>
      </c>
      <c r="B94" s="184" t="s">
        <v>1443</v>
      </c>
      <c r="C94" s="185" t="s">
        <v>2475</v>
      </c>
      <c r="D94" s="186" t="s">
        <v>2474</v>
      </c>
      <c r="E94" s="187" t="s">
        <v>1461</v>
      </c>
      <c r="F94" s="188">
        <v>3</v>
      </c>
      <c r="G94" s="188">
        <v>126</v>
      </c>
      <c r="H94" s="300" t="s">
        <v>218</v>
      </c>
      <c r="I94" s="67">
        <v>1200.49</v>
      </c>
      <c r="J94" s="67">
        <v>1164.4753000000001</v>
      </c>
      <c r="K94" s="67">
        <v>1128.4605999999999</v>
      </c>
      <c r="L94" s="67">
        <v>1092.4458999999999</v>
      </c>
      <c r="M94" s="67">
        <v>1043.9000000000001</v>
      </c>
    </row>
    <row r="95" spans="1:13" ht="51">
      <c r="A95" s="183">
        <v>1009128</v>
      </c>
      <c r="B95" s="184" t="s">
        <v>1490</v>
      </c>
      <c r="C95" s="185" t="s">
        <v>1552</v>
      </c>
      <c r="D95" s="186" t="s">
        <v>1553</v>
      </c>
      <c r="E95" s="187" t="s">
        <v>1537</v>
      </c>
      <c r="F95" s="188" t="s">
        <v>1554</v>
      </c>
      <c r="G95" s="188">
        <v>24</v>
      </c>
      <c r="H95" s="178" t="s">
        <v>218</v>
      </c>
      <c r="I95" s="67">
        <v>16965.150000000001</v>
      </c>
      <c r="J95" s="67">
        <v>16456.195500000002</v>
      </c>
      <c r="K95" s="67">
        <v>15947.241</v>
      </c>
      <c r="L95" s="67">
        <v>15438.286500000002</v>
      </c>
      <c r="M95" s="67">
        <v>14752.3</v>
      </c>
    </row>
    <row r="96" spans="1:13" ht="25.5">
      <c r="A96" s="183">
        <v>212121</v>
      </c>
      <c r="B96" s="184" t="s">
        <v>1490</v>
      </c>
      <c r="C96" s="185" t="s">
        <v>1555</v>
      </c>
      <c r="D96" s="186" t="s">
        <v>1556</v>
      </c>
      <c r="E96" s="187" t="s">
        <v>1557</v>
      </c>
      <c r="F96" s="188">
        <v>25</v>
      </c>
      <c r="G96" s="188">
        <v>16</v>
      </c>
      <c r="H96" s="178" t="s">
        <v>218</v>
      </c>
      <c r="I96" s="67">
        <v>13464.18</v>
      </c>
      <c r="J96" s="67">
        <v>13060.2546</v>
      </c>
      <c r="K96" s="67">
        <v>12656.3292</v>
      </c>
      <c r="L96" s="67">
        <v>12252.4038</v>
      </c>
      <c r="M96" s="67">
        <v>11707.98</v>
      </c>
    </row>
    <row r="97" spans="1:13" ht="25.5">
      <c r="A97" s="183">
        <v>232323</v>
      </c>
      <c r="B97" s="184" t="s">
        <v>1490</v>
      </c>
      <c r="C97" s="185" t="s">
        <v>1558</v>
      </c>
      <c r="D97" s="186" t="s">
        <v>1559</v>
      </c>
      <c r="E97" s="187" t="s">
        <v>1557</v>
      </c>
      <c r="F97" s="188">
        <v>10</v>
      </c>
      <c r="G97" s="188">
        <v>30</v>
      </c>
      <c r="H97" s="178" t="s">
        <v>218</v>
      </c>
      <c r="I97" s="67">
        <v>17150.810000000001</v>
      </c>
      <c r="J97" s="67">
        <v>16636.2857</v>
      </c>
      <c r="K97" s="67">
        <v>16121.761399999999</v>
      </c>
      <c r="L97" s="67">
        <v>15607.237100000002</v>
      </c>
      <c r="M97" s="67">
        <v>14913.75</v>
      </c>
    </row>
    <row r="98" spans="1:13">
      <c r="A98" s="451" t="s">
        <v>1560</v>
      </c>
      <c r="B98" s="452"/>
      <c r="C98" s="452"/>
      <c r="D98" s="452"/>
      <c r="E98" s="452"/>
      <c r="F98" s="452"/>
      <c r="G98" s="452"/>
      <c r="H98" s="452"/>
      <c r="I98" s="452"/>
      <c r="J98" s="452"/>
      <c r="K98" s="452"/>
      <c r="L98" s="452"/>
      <c r="M98" s="411"/>
    </row>
    <row r="99" spans="1:13" ht="25.5">
      <c r="A99" s="183">
        <v>1012536</v>
      </c>
      <c r="B99" s="184" t="s">
        <v>1443</v>
      </c>
      <c r="C99" s="185" t="s">
        <v>1561</v>
      </c>
      <c r="D99" s="186" t="s">
        <v>1562</v>
      </c>
      <c r="E99" s="187" t="s">
        <v>1527</v>
      </c>
      <c r="F99" s="188" t="s">
        <v>1563</v>
      </c>
      <c r="G99" s="188" t="s">
        <v>2396</v>
      </c>
      <c r="H99" s="178" t="s">
        <v>218</v>
      </c>
      <c r="I99" s="67">
        <v>827.38</v>
      </c>
      <c r="J99" s="67">
        <v>802.55859999999996</v>
      </c>
      <c r="K99" s="67">
        <v>777.73719999999992</v>
      </c>
      <c r="L99" s="67">
        <v>752.91579999999999</v>
      </c>
      <c r="M99" s="67">
        <v>719.46</v>
      </c>
    </row>
    <row r="100" spans="1:13" ht="25.5">
      <c r="A100" s="183">
        <v>1002506</v>
      </c>
      <c r="B100" s="184" t="s">
        <v>1490</v>
      </c>
      <c r="C100" s="185" t="s">
        <v>1564</v>
      </c>
      <c r="D100" s="186" t="s">
        <v>1565</v>
      </c>
      <c r="E100" s="187" t="s">
        <v>1461</v>
      </c>
      <c r="F100" s="188" t="s">
        <v>1566</v>
      </c>
      <c r="G100" s="188">
        <v>24</v>
      </c>
      <c r="H100" s="178" t="s">
        <v>218</v>
      </c>
      <c r="I100" s="67">
        <v>3214.37</v>
      </c>
      <c r="J100" s="67">
        <v>3117.9388999999996</v>
      </c>
      <c r="K100" s="67">
        <v>3021.5077999999999</v>
      </c>
      <c r="L100" s="67">
        <v>2925.0767000000001</v>
      </c>
      <c r="M100" s="67">
        <v>2795.1</v>
      </c>
    </row>
    <row r="101" spans="1:13" ht="63.75">
      <c r="A101" s="183">
        <v>1013816</v>
      </c>
      <c r="B101" s="184" t="s">
        <v>1490</v>
      </c>
      <c r="C101" s="185" t="s">
        <v>1567</v>
      </c>
      <c r="D101" s="186" t="s">
        <v>1568</v>
      </c>
      <c r="E101" s="187" t="s">
        <v>1569</v>
      </c>
      <c r="F101" s="188" t="s">
        <v>1570</v>
      </c>
      <c r="G101" s="188">
        <v>14</v>
      </c>
      <c r="H101" s="178" t="s">
        <v>218</v>
      </c>
      <c r="I101" s="67">
        <v>3679.89</v>
      </c>
      <c r="J101" s="67">
        <v>3569.4932999999996</v>
      </c>
      <c r="K101" s="67">
        <v>3459.0965999999999</v>
      </c>
      <c r="L101" s="67">
        <v>3348.6999000000001</v>
      </c>
      <c r="M101" s="67">
        <v>3199.9</v>
      </c>
    </row>
    <row r="102" spans="1:13" ht="89.25">
      <c r="A102" s="183">
        <v>1013817</v>
      </c>
      <c r="B102" s="184" t="s">
        <v>1490</v>
      </c>
      <c r="C102" s="185" t="s">
        <v>1571</v>
      </c>
      <c r="D102" s="186" t="s">
        <v>1572</v>
      </c>
      <c r="E102" s="187" t="s">
        <v>1569</v>
      </c>
      <c r="F102" s="188" t="s">
        <v>1570</v>
      </c>
      <c r="G102" s="188">
        <v>36</v>
      </c>
      <c r="H102" s="178" t="s">
        <v>218</v>
      </c>
      <c r="I102" s="67">
        <v>4615.99</v>
      </c>
      <c r="J102" s="67">
        <v>4477.5102999999999</v>
      </c>
      <c r="K102" s="67">
        <v>4339.0305999999991</v>
      </c>
      <c r="L102" s="67">
        <v>4200.5509000000002</v>
      </c>
      <c r="M102" s="67">
        <v>4013.9</v>
      </c>
    </row>
    <row r="103" spans="1:13" ht="38.25">
      <c r="A103" s="183">
        <v>1005280</v>
      </c>
      <c r="B103" s="184" t="s">
        <v>1490</v>
      </c>
      <c r="C103" s="185" t="s">
        <v>1573</v>
      </c>
      <c r="D103" s="186" t="s">
        <v>1574</v>
      </c>
      <c r="E103" s="187" t="s">
        <v>1575</v>
      </c>
      <c r="F103" s="188" t="s">
        <v>1576</v>
      </c>
      <c r="G103" s="188" t="s">
        <v>2397</v>
      </c>
      <c r="H103" s="178" t="s">
        <v>218</v>
      </c>
      <c r="I103" s="67">
        <v>6198.79</v>
      </c>
      <c r="J103" s="67">
        <v>6012.8262999999997</v>
      </c>
      <c r="K103" s="67">
        <v>5826.8625999999995</v>
      </c>
      <c r="L103" s="67">
        <v>5640.8989000000001</v>
      </c>
      <c r="M103" s="67">
        <v>5390.25</v>
      </c>
    </row>
    <row r="104" spans="1:13" ht="51">
      <c r="A104" s="183">
        <v>1005281</v>
      </c>
      <c r="B104" s="184" t="s">
        <v>1490</v>
      </c>
      <c r="C104" s="185" t="s">
        <v>1577</v>
      </c>
      <c r="D104" s="186" t="s">
        <v>1578</v>
      </c>
      <c r="E104" s="187" t="s">
        <v>1527</v>
      </c>
      <c r="F104" s="188" t="s">
        <v>1579</v>
      </c>
      <c r="G104" s="188">
        <v>16</v>
      </c>
      <c r="H104" s="178" t="s">
        <v>218</v>
      </c>
      <c r="I104" s="67">
        <v>14446.35</v>
      </c>
      <c r="J104" s="67">
        <v>14012.959500000001</v>
      </c>
      <c r="K104" s="67">
        <v>13579.569</v>
      </c>
      <c r="L104" s="67">
        <v>13146.1785</v>
      </c>
      <c r="M104" s="67">
        <v>12562.04</v>
      </c>
    </row>
    <row r="105" spans="1:13">
      <c r="A105" s="451" t="s">
        <v>1580</v>
      </c>
      <c r="B105" s="452"/>
      <c r="C105" s="452"/>
      <c r="D105" s="452"/>
      <c r="E105" s="452"/>
      <c r="F105" s="452"/>
      <c r="G105" s="452"/>
      <c r="H105" s="452"/>
      <c r="I105" s="452"/>
      <c r="J105" s="452"/>
      <c r="K105" s="452"/>
      <c r="L105" s="452"/>
      <c r="M105" s="411"/>
    </row>
    <row r="106" spans="1:13" ht="51">
      <c r="A106" s="183">
        <v>1013697</v>
      </c>
      <c r="B106" s="184" t="s">
        <v>1443</v>
      </c>
      <c r="C106" s="185" t="s">
        <v>1581</v>
      </c>
      <c r="D106" s="186" t="s">
        <v>1582</v>
      </c>
      <c r="E106" s="187" t="s">
        <v>1461</v>
      </c>
      <c r="F106" s="188">
        <v>5</v>
      </c>
      <c r="G106" s="188">
        <v>108</v>
      </c>
      <c r="H106" s="178" t="s">
        <v>218</v>
      </c>
      <c r="I106" s="67">
        <v>329.03</v>
      </c>
      <c r="J106" s="67">
        <v>319.15909999999997</v>
      </c>
      <c r="K106" s="67">
        <v>309.28819999999996</v>
      </c>
      <c r="L106" s="67">
        <v>299.41730000000001</v>
      </c>
      <c r="M106" s="67">
        <v>286.11</v>
      </c>
    </row>
    <row r="107" spans="1:13" ht="51">
      <c r="A107" s="183">
        <v>1004147</v>
      </c>
      <c r="B107" s="184" t="s">
        <v>1443</v>
      </c>
      <c r="C107" s="185" t="s">
        <v>1581</v>
      </c>
      <c r="D107" s="186" t="s">
        <v>1582</v>
      </c>
      <c r="E107" s="187" t="s">
        <v>1461</v>
      </c>
      <c r="F107" s="188">
        <v>5</v>
      </c>
      <c r="G107" s="188">
        <v>108</v>
      </c>
      <c r="H107" s="178" t="s">
        <v>218</v>
      </c>
      <c r="I107" s="67">
        <v>436.56</v>
      </c>
      <c r="J107" s="67">
        <v>423.46319999999997</v>
      </c>
      <c r="K107" s="67">
        <v>410.3664</v>
      </c>
      <c r="L107" s="67">
        <v>397.26960000000003</v>
      </c>
      <c r="M107" s="67">
        <v>379.62</v>
      </c>
    </row>
    <row r="108" spans="1:13" ht="51">
      <c r="A108" s="183">
        <v>1011793</v>
      </c>
      <c r="B108" s="184" t="s">
        <v>1443</v>
      </c>
      <c r="C108" s="185" t="s">
        <v>1583</v>
      </c>
      <c r="D108" s="186" t="s">
        <v>1582</v>
      </c>
      <c r="E108" s="187" t="s">
        <v>1461</v>
      </c>
      <c r="F108" s="188">
        <v>20</v>
      </c>
      <c r="G108" s="188">
        <v>54</v>
      </c>
      <c r="H108" s="178" t="s">
        <v>218</v>
      </c>
      <c r="I108" s="67">
        <v>601.86</v>
      </c>
      <c r="J108" s="67">
        <v>583.80420000000004</v>
      </c>
      <c r="K108" s="67">
        <v>565.74839999999995</v>
      </c>
      <c r="L108" s="67">
        <v>547.69260000000008</v>
      </c>
      <c r="M108" s="67">
        <v>523.36</v>
      </c>
    </row>
    <row r="109" spans="1:13" ht="51">
      <c r="A109" s="183">
        <v>1011582</v>
      </c>
      <c r="B109" s="184" t="s">
        <v>1443</v>
      </c>
      <c r="C109" s="185" t="s">
        <v>1584</v>
      </c>
      <c r="D109" s="186" t="s">
        <v>1585</v>
      </c>
      <c r="E109" s="187" t="s">
        <v>1446</v>
      </c>
      <c r="F109" s="188">
        <v>20</v>
      </c>
      <c r="G109" s="188">
        <v>54</v>
      </c>
      <c r="H109" s="178" t="s">
        <v>218</v>
      </c>
      <c r="I109" s="67">
        <v>387.08</v>
      </c>
      <c r="J109" s="67">
        <v>375.46759999999995</v>
      </c>
      <c r="K109" s="67">
        <v>363.85519999999997</v>
      </c>
      <c r="L109" s="67">
        <v>352.24279999999999</v>
      </c>
      <c r="M109" s="67">
        <v>336.59</v>
      </c>
    </row>
    <row r="110" spans="1:13" ht="51">
      <c r="A110" s="183">
        <v>1013698</v>
      </c>
      <c r="B110" s="184" t="s">
        <v>1443</v>
      </c>
      <c r="C110" s="185" t="s">
        <v>1586</v>
      </c>
      <c r="D110" s="186" t="s">
        <v>1587</v>
      </c>
      <c r="E110" s="187" t="s">
        <v>1461</v>
      </c>
      <c r="F110" s="188">
        <v>5</v>
      </c>
      <c r="G110" s="188">
        <v>108</v>
      </c>
      <c r="H110" s="178" t="s">
        <v>218</v>
      </c>
      <c r="I110" s="67">
        <v>296.77</v>
      </c>
      <c r="J110" s="67">
        <v>287.86689999999999</v>
      </c>
      <c r="K110" s="67">
        <v>278.96379999999999</v>
      </c>
      <c r="L110" s="67">
        <v>270.0607</v>
      </c>
      <c r="M110" s="67">
        <v>258.06</v>
      </c>
    </row>
    <row r="111" spans="1:13" ht="51">
      <c r="A111" s="183">
        <v>1009841</v>
      </c>
      <c r="B111" s="184" t="s">
        <v>1443</v>
      </c>
      <c r="C111" s="185" t="s">
        <v>1586</v>
      </c>
      <c r="D111" s="186" t="s">
        <v>1587</v>
      </c>
      <c r="E111" s="187" t="s">
        <v>1461</v>
      </c>
      <c r="F111" s="188">
        <v>5</v>
      </c>
      <c r="G111" s="188">
        <v>108</v>
      </c>
      <c r="H111" s="178" t="s">
        <v>218</v>
      </c>
      <c r="I111" s="67">
        <v>389.16</v>
      </c>
      <c r="J111" s="67">
        <v>377.48520000000002</v>
      </c>
      <c r="K111" s="67">
        <v>365.81040000000002</v>
      </c>
      <c r="L111" s="67">
        <v>354.13560000000001</v>
      </c>
      <c r="M111" s="67">
        <v>338.4</v>
      </c>
    </row>
    <row r="112" spans="1:13" ht="51">
      <c r="A112" s="183">
        <v>1011822</v>
      </c>
      <c r="B112" s="184" t="s">
        <v>1443</v>
      </c>
      <c r="C112" s="185" t="s">
        <v>1588</v>
      </c>
      <c r="D112" s="186" t="s">
        <v>1587</v>
      </c>
      <c r="E112" s="187" t="s">
        <v>1461</v>
      </c>
      <c r="F112" s="188">
        <v>20</v>
      </c>
      <c r="G112" s="188">
        <v>54</v>
      </c>
      <c r="H112" s="178" t="s">
        <v>218</v>
      </c>
      <c r="I112" s="67">
        <v>499.03</v>
      </c>
      <c r="J112" s="67">
        <v>484.05909999999994</v>
      </c>
      <c r="K112" s="67">
        <v>469.08819999999997</v>
      </c>
      <c r="L112" s="67">
        <v>454.1173</v>
      </c>
      <c r="M112" s="67">
        <v>433.94</v>
      </c>
    </row>
    <row r="113" spans="1:13" ht="51">
      <c r="A113" s="183">
        <v>1008795</v>
      </c>
      <c r="B113" s="184" t="s">
        <v>1490</v>
      </c>
      <c r="C113" s="185" t="s">
        <v>1589</v>
      </c>
      <c r="D113" s="186" t="s">
        <v>1587</v>
      </c>
      <c r="E113" s="187" t="s">
        <v>1461</v>
      </c>
      <c r="F113" s="188">
        <v>25</v>
      </c>
      <c r="G113" s="188">
        <v>48</v>
      </c>
      <c r="H113" s="178" t="s">
        <v>218</v>
      </c>
      <c r="I113" s="67">
        <v>795.82</v>
      </c>
      <c r="J113" s="67">
        <v>771.94540000000006</v>
      </c>
      <c r="K113" s="67">
        <v>748.07079999999996</v>
      </c>
      <c r="L113" s="67">
        <v>724.19620000000009</v>
      </c>
      <c r="M113" s="67">
        <v>692.02</v>
      </c>
    </row>
    <row r="114" spans="1:13" ht="51">
      <c r="A114" s="183">
        <v>1013699</v>
      </c>
      <c r="B114" s="184" t="s">
        <v>1443</v>
      </c>
      <c r="C114" s="185" t="s">
        <v>1590</v>
      </c>
      <c r="D114" s="186" t="s">
        <v>1591</v>
      </c>
      <c r="E114" s="187" t="s">
        <v>1461</v>
      </c>
      <c r="F114" s="188">
        <v>5</v>
      </c>
      <c r="G114" s="188">
        <v>108</v>
      </c>
      <c r="H114" s="178" t="s">
        <v>218</v>
      </c>
      <c r="I114" s="67">
        <v>320.52999999999997</v>
      </c>
      <c r="J114" s="67">
        <v>310.91409999999996</v>
      </c>
      <c r="K114" s="67">
        <v>301.29819999999995</v>
      </c>
      <c r="L114" s="67">
        <v>291.6823</v>
      </c>
      <c r="M114" s="67">
        <v>278.72000000000003</v>
      </c>
    </row>
    <row r="115" spans="1:13" ht="51">
      <c r="A115" s="183">
        <v>1008794</v>
      </c>
      <c r="B115" s="184" t="s">
        <v>1443</v>
      </c>
      <c r="C115" s="185" t="s">
        <v>1592</v>
      </c>
      <c r="D115" s="186" t="s">
        <v>1591</v>
      </c>
      <c r="E115" s="187" t="s">
        <v>1461</v>
      </c>
      <c r="F115" s="188">
        <v>25</v>
      </c>
      <c r="G115" s="188">
        <v>48</v>
      </c>
      <c r="H115" s="178" t="s">
        <v>218</v>
      </c>
      <c r="I115" s="67">
        <v>926.97</v>
      </c>
      <c r="J115" s="67">
        <v>899.16089999999997</v>
      </c>
      <c r="K115" s="67">
        <v>871.35180000000003</v>
      </c>
      <c r="L115" s="67">
        <v>843.54270000000008</v>
      </c>
      <c r="M115" s="67">
        <v>806.06</v>
      </c>
    </row>
    <row r="116" spans="1:13" ht="51">
      <c r="A116" s="183">
        <v>1010340</v>
      </c>
      <c r="B116" s="184" t="s">
        <v>1443</v>
      </c>
      <c r="C116" s="185" t="s">
        <v>1593</v>
      </c>
      <c r="D116" s="186" t="s">
        <v>1594</v>
      </c>
      <c r="E116" s="187" t="s">
        <v>1461</v>
      </c>
      <c r="F116" s="188">
        <v>5</v>
      </c>
      <c r="G116" s="188">
        <v>120</v>
      </c>
      <c r="H116" s="178" t="s">
        <v>218</v>
      </c>
      <c r="I116" s="67">
        <v>397.6</v>
      </c>
      <c r="J116" s="67">
        <v>385.67200000000003</v>
      </c>
      <c r="K116" s="67">
        <v>373.74400000000003</v>
      </c>
      <c r="L116" s="67">
        <v>361.81600000000003</v>
      </c>
      <c r="M116" s="67">
        <v>345.74</v>
      </c>
    </row>
    <row r="117" spans="1:13" ht="51">
      <c r="A117" s="183">
        <v>1010341</v>
      </c>
      <c r="B117" s="184" t="s">
        <v>1443</v>
      </c>
      <c r="C117" s="185" t="s">
        <v>1595</v>
      </c>
      <c r="D117" s="186" t="s">
        <v>1594</v>
      </c>
      <c r="E117" s="187" t="s">
        <v>1461</v>
      </c>
      <c r="F117" s="188">
        <v>20</v>
      </c>
      <c r="G117" s="188">
        <v>33</v>
      </c>
      <c r="H117" s="178" t="s">
        <v>218</v>
      </c>
      <c r="I117" s="67">
        <v>898.97</v>
      </c>
      <c r="J117" s="67">
        <v>872.0009</v>
      </c>
      <c r="K117" s="67">
        <v>845.03179999999998</v>
      </c>
      <c r="L117" s="67">
        <v>818.06270000000006</v>
      </c>
      <c r="M117" s="67">
        <v>781.71</v>
      </c>
    </row>
    <row r="118" spans="1:13" ht="51">
      <c r="A118" s="183">
        <v>1008793</v>
      </c>
      <c r="B118" s="184" t="s">
        <v>1443</v>
      </c>
      <c r="C118" s="185" t="s">
        <v>1596</v>
      </c>
      <c r="D118" s="186" t="s">
        <v>1597</v>
      </c>
      <c r="E118" s="187" t="s">
        <v>1461</v>
      </c>
      <c r="F118" s="188">
        <v>25</v>
      </c>
      <c r="G118" s="188">
        <v>48</v>
      </c>
      <c r="H118" s="178" t="s">
        <v>218</v>
      </c>
      <c r="I118" s="67">
        <v>873.59</v>
      </c>
      <c r="J118" s="67">
        <v>847.38229999999999</v>
      </c>
      <c r="K118" s="67">
        <v>821.17459999999994</v>
      </c>
      <c r="L118" s="67">
        <v>794.96690000000001</v>
      </c>
      <c r="M118" s="67">
        <v>759.64</v>
      </c>
    </row>
    <row r="119" spans="1:13" ht="51">
      <c r="A119" s="183">
        <v>1013861</v>
      </c>
      <c r="B119" s="184" t="s">
        <v>1443</v>
      </c>
      <c r="C119" s="185" t="s">
        <v>1598</v>
      </c>
      <c r="D119" s="186" t="s">
        <v>1599</v>
      </c>
      <c r="E119" s="187" t="s">
        <v>1461</v>
      </c>
      <c r="F119" s="188">
        <v>5</v>
      </c>
      <c r="G119" s="188">
        <v>108</v>
      </c>
      <c r="H119" s="178" t="s">
        <v>218</v>
      </c>
      <c r="I119" s="67">
        <v>335.48</v>
      </c>
      <c r="J119" s="67">
        <v>325.41559999999998</v>
      </c>
      <c r="K119" s="67">
        <v>315.35120000000001</v>
      </c>
      <c r="L119" s="67">
        <v>305.28680000000003</v>
      </c>
      <c r="M119" s="67">
        <v>291.72000000000003</v>
      </c>
    </row>
    <row r="120" spans="1:13" ht="51">
      <c r="A120" s="183">
        <v>1003916</v>
      </c>
      <c r="B120" s="184" t="s">
        <v>1443</v>
      </c>
      <c r="C120" s="185" t="s">
        <v>1598</v>
      </c>
      <c r="D120" s="186" t="s">
        <v>1599</v>
      </c>
      <c r="E120" s="187" t="s">
        <v>1461</v>
      </c>
      <c r="F120" s="188">
        <v>5</v>
      </c>
      <c r="G120" s="188">
        <v>108</v>
      </c>
      <c r="H120" s="178" t="s">
        <v>218</v>
      </c>
      <c r="I120" s="67">
        <v>549.76</v>
      </c>
      <c r="J120" s="67">
        <v>533.2672</v>
      </c>
      <c r="K120" s="67">
        <v>516.77440000000001</v>
      </c>
      <c r="L120" s="67">
        <v>500.28160000000003</v>
      </c>
      <c r="M120" s="67">
        <v>478.05</v>
      </c>
    </row>
    <row r="121" spans="1:13" ht="51">
      <c r="A121" s="183">
        <v>1012853</v>
      </c>
      <c r="B121" s="184" t="s">
        <v>1443</v>
      </c>
      <c r="C121" s="185" t="s">
        <v>1600</v>
      </c>
      <c r="D121" s="186" t="s">
        <v>1599</v>
      </c>
      <c r="E121" s="187" t="s">
        <v>1461</v>
      </c>
      <c r="F121" s="188">
        <v>20</v>
      </c>
      <c r="G121" s="188">
        <v>54</v>
      </c>
      <c r="H121" s="178" t="s">
        <v>218</v>
      </c>
      <c r="I121" s="67">
        <v>735.86</v>
      </c>
      <c r="J121" s="67">
        <v>713.78419999999994</v>
      </c>
      <c r="K121" s="67">
        <v>691.70839999999998</v>
      </c>
      <c r="L121" s="67">
        <v>669.63260000000002</v>
      </c>
      <c r="M121" s="67">
        <v>639.88</v>
      </c>
    </row>
    <row r="122" spans="1:13">
      <c r="A122" s="451" t="s">
        <v>1601</v>
      </c>
      <c r="B122" s="452"/>
      <c r="C122" s="452"/>
      <c r="D122" s="452"/>
      <c r="E122" s="452"/>
      <c r="F122" s="452"/>
      <c r="G122" s="452"/>
      <c r="H122" s="452"/>
      <c r="I122" s="452"/>
      <c r="J122" s="452"/>
      <c r="K122" s="452"/>
      <c r="L122" s="452"/>
      <c r="M122" s="411"/>
    </row>
    <row r="123" spans="1:13" ht="51">
      <c r="A123" s="183">
        <v>1011486</v>
      </c>
      <c r="B123" s="184" t="s">
        <v>1443</v>
      </c>
      <c r="C123" s="185" t="s">
        <v>1602</v>
      </c>
      <c r="D123" s="186" t="s">
        <v>1603</v>
      </c>
      <c r="E123" s="187" t="s">
        <v>1446</v>
      </c>
      <c r="F123" s="188">
        <v>25</v>
      </c>
      <c r="G123" s="188">
        <v>48</v>
      </c>
      <c r="H123" s="178" t="s">
        <v>218</v>
      </c>
      <c r="I123" s="67">
        <v>301.99</v>
      </c>
      <c r="J123" s="67">
        <v>292.93029999999999</v>
      </c>
      <c r="K123" s="67">
        <v>283.87059999999997</v>
      </c>
      <c r="L123" s="67">
        <v>274.8109</v>
      </c>
      <c r="M123" s="67">
        <v>262.60000000000002</v>
      </c>
    </row>
    <row r="124" spans="1:13" ht="38.25">
      <c r="A124" s="183">
        <v>1013475</v>
      </c>
      <c r="B124" s="184" t="s">
        <v>1443</v>
      </c>
      <c r="C124" s="185" t="s">
        <v>1604</v>
      </c>
      <c r="D124" s="186" t="s">
        <v>1605</v>
      </c>
      <c r="E124" s="187" t="s">
        <v>1461</v>
      </c>
      <c r="F124" s="188">
        <v>30</v>
      </c>
      <c r="G124" s="188">
        <v>40</v>
      </c>
      <c r="H124" s="178" t="s">
        <v>218</v>
      </c>
      <c r="I124" s="67">
        <v>422.15</v>
      </c>
      <c r="J124" s="67">
        <v>409.48549999999994</v>
      </c>
      <c r="K124" s="67">
        <v>396.82099999999997</v>
      </c>
      <c r="L124" s="67">
        <v>384.15649999999999</v>
      </c>
      <c r="M124" s="67">
        <v>367.09</v>
      </c>
    </row>
    <row r="125" spans="1:13" ht="38.25">
      <c r="A125" s="183">
        <v>1001896</v>
      </c>
      <c r="B125" s="184" t="s">
        <v>1443</v>
      </c>
      <c r="C125" s="185" t="s">
        <v>1606</v>
      </c>
      <c r="D125" s="186" t="s">
        <v>1607</v>
      </c>
      <c r="E125" s="187" t="s">
        <v>1446</v>
      </c>
      <c r="F125" s="188">
        <v>25</v>
      </c>
      <c r="G125" s="188">
        <v>48</v>
      </c>
      <c r="H125" s="178" t="s">
        <v>218</v>
      </c>
      <c r="I125" s="67">
        <v>488.69</v>
      </c>
      <c r="J125" s="67">
        <v>474.02929999999998</v>
      </c>
      <c r="K125" s="67">
        <v>459.36859999999996</v>
      </c>
      <c r="L125" s="67">
        <v>444.7079</v>
      </c>
      <c r="M125" s="67">
        <v>424.95</v>
      </c>
    </row>
    <row r="126" spans="1:13">
      <c r="A126" s="451" t="s">
        <v>1608</v>
      </c>
      <c r="B126" s="452"/>
      <c r="C126" s="452"/>
      <c r="D126" s="452"/>
      <c r="E126" s="452"/>
      <c r="F126" s="452"/>
      <c r="G126" s="452"/>
      <c r="H126" s="452"/>
      <c r="I126" s="452"/>
      <c r="J126" s="452"/>
      <c r="K126" s="452"/>
      <c r="L126" s="452"/>
      <c r="M126" s="411"/>
    </row>
    <row r="127" spans="1:13" ht="76.5">
      <c r="A127" s="183">
        <v>1012423</v>
      </c>
      <c r="B127" s="184" t="s">
        <v>1468</v>
      </c>
      <c r="C127" s="185" t="s">
        <v>1609</v>
      </c>
      <c r="D127" s="186" t="s">
        <v>1610</v>
      </c>
      <c r="E127" s="187" t="s">
        <v>1446</v>
      </c>
      <c r="F127" s="188">
        <v>25</v>
      </c>
      <c r="G127" s="188">
        <v>48</v>
      </c>
      <c r="H127" s="178" t="s">
        <v>218</v>
      </c>
      <c r="I127" s="67">
        <v>617.07000000000005</v>
      </c>
      <c r="J127" s="67">
        <v>598.55790000000002</v>
      </c>
      <c r="K127" s="67">
        <v>580.04579999999999</v>
      </c>
      <c r="L127" s="67">
        <v>561.53370000000007</v>
      </c>
      <c r="M127" s="67">
        <v>576.70000000000005</v>
      </c>
    </row>
    <row r="128" spans="1:13" ht="51">
      <c r="A128" s="183">
        <v>1012417</v>
      </c>
      <c r="B128" s="184" t="s">
        <v>1443</v>
      </c>
      <c r="C128" s="185" t="s">
        <v>1611</v>
      </c>
      <c r="D128" s="186" t="s">
        <v>1612</v>
      </c>
      <c r="E128" s="187" t="s">
        <v>1461</v>
      </c>
      <c r="F128" s="188">
        <v>20</v>
      </c>
      <c r="G128" s="188">
        <v>54</v>
      </c>
      <c r="H128" s="178" t="s">
        <v>218</v>
      </c>
      <c r="I128" s="67">
        <v>506.98</v>
      </c>
      <c r="J128" s="67">
        <v>491.7706</v>
      </c>
      <c r="K128" s="67">
        <v>476.56119999999999</v>
      </c>
      <c r="L128" s="67">
        <v>461.35180000000003</v>
      </c>
      <c r="M128" s="67">
        <v>440.85</v>
      </c>
    </row>
    <row r="129" spans="1:13" ht="25.5">
      <c r="A129" s="183">
        <v>1000033</v>
      </c>
      <c r="B129" s="184" t="s">
        <v>1468</v>
      </c>
      <c r="C129" s="185" t="s">
        <v>1613</v>
      </c>
      <c r="D129" s="186" t="s">
        <v>1614</v>
      </c>
      <c r="E129" s="187" t="s">
        <v>1446</v>
      </c>
      <c r="F129" s="188">
        <v>25</v>
      </c>
      <c r="G129" s="188">
        <v>48</v>
      </c>
      <c r="H129" s="178" t="s">
        <v>218</v>
      </c>
      <c r="I129" s="67">
        <v>587.70000000000005</v>
      </c>
      <c r="J129" s="67">
        <v>570.06900000000007</v>
      </c>
      <c r="K129" s="67">
        <v>552.43799999999999</v>
      </c>
      <c r="L129" s="67">
        <v>534.80700000000002</v>
      </c>
      <c r="M129" s="67">
        <v>549.25</v>
      </c>
    </row>
    <row r="130" spans="1:13" ht="51">
      <c r="A130" s="183">
        <v>1000034</v>
      </c>
      <c r="B130" s="184" t="s">
        <v>1468</v>
      </c>
      <c r="C130" s="185" t="s">
        <v>1615</v>
      </c>
      <c r="D130" s="186" t="s">
        <v>1616</v>
      </c>
      <c r="E130" s="187" t="s">
        <v>1446</v>
      </c>
      <c r="F130" s="188">
        <v>25</v>
      </c>
      <c r="G130" s="188">
        <v>48</v>
      </c>
      <c r="H130" s="178" t="s">
        <v>218</v>
      </c>
      <c r="I130" s="67">
        <v>627.59</v>
      </c>
      <c r="J130" s="67">
        <v>608.76229999999998</v>
      </c>
      <c r="K130" s="67">
        <v>589.93460000000005</v>
      </c>
      <c r="L130" s="67">
        <v>571.1069</v>
      </c>
      <c r="M130" s="67">
        <v>586.53</v>
      </c>
    </row>
    <row r="131" spans="1:13" ht="25.5">
      <c r="A131" s="183">
        <v>1000023</v>
      </c>
      <c r="B131" s="184" t="s">
        <v>1468</v>
      </c>
      <c r="C131" s="185" t="s">
        <v>1617</v>
      </c>
      <c r="D131" s="186" t="s">
        <v>1618</v>
      </c>
      <c r="E131" s="187" t="s">
        <v>1446</v>
      </c>
      <c r="F131" s="188">
        <v>20</v>
      </c>
      <c r="G131" s="188">
        <v>48</v>
      </c>
      <c r="H131" s="178" t="s">
        <v>218</v>
      </c>
      <c r="I131" s="67">
        <v>610.44000000000005</v>
      </c>
      <c r="J131" s="67">
        <v>592.1268</v>
      </c>
      <c r="K131" s="67">
        <v>573.81360000000006</v>
      </c>
      <c r="L131" s="67">
        <v>555.50040000000001</v>
      </c>
      <c r="M131" s="67">
        <v>570.5</v>
      </c>
    </row>
    <row r="132" spans="1:13">
      <c r="A132" s="451" t="s">
        <v>1619</v>
      </c>
      <c r="B132" s="452"/>
      <c r="C132" s="452"/>
      <c r="D132" s="452"/>
      <c r="E132" s="452"/>
      <c r="F132" s="452"/>
      <c r="G132" s="452"/>
      <c r="H132" s="452"/>
      <c r="I132" s="452"/>
      <c r="J132" s="452"/>
      <c r="K132" s="452"/>
      <c r="L132" s="452"/>
      <c r="M132" s="411"/>
    </row>
    <row r="133" spans="1:13" ht="25.5">
      <c r="A133" s="183">
        <v>1013786</v>
      </c>
      <c r="B133" s="184" t="s">
        <v>1443</v>
      </c>
      <c r="C133" s="185" t="s">
        <v>1547</v>
      </c>
      <c r="D133" s="186" t="s">
        <v>1548</v>
      </c>
      <c r="E133" s="187" t="s">
        <v>1461</v>
      </c>
      <c r="F133" s="188">
        <v>5</v>
      </c>
      <c r="G133" s="188">
        <v>66</v>
      </c>
      <c r="H133" s="178" t="s">
        <v>218</v>
      </c>
      <c r="I133" s="67">
        <v>395.35</v>
      </c>
      <c r="J133" s="67">
        <v>383.48950000000002</v>
      </c>
      <c r="K133" s="67">
        <v>371.62900000000002</v>
      </c>
      <c r="L133" s="67">
        <v>359.76850000000002</v>
      </c>
      <c r="M133" s="67">
        <v>343.78</v>
      </c>
    </row>
    <row r="134" spans="1:13" ht="25.5">
      <c r="A134" s="183">
        <v>1013538</v>
      </c>
      <c r="B134" s="184" t="s">
        <v>1443</v>
      </c>
      <c r="C134" s="185" t="s">
        <v>1549</v>
      </c>
      <c r="D134" s="186" t="s">
        <v>1548</v>
      </c>
      <c r="E134" s="187" t="s">
        <v>1461</v>
      </c>
      <c r="F134" s="188">
        <v>10</v>
      </c>
      <c r="G134" s="188">
        <v>33</v>
      </c>
      <c r="H134" s="178" t="s">
        <v>218</v>
      </c>
      <c r="I134" s="67">
        <v>718.52</v>
      </c>
      <c r="J134" s="67">
        <v>696.96439999999996</v>
      </c>
      <c r="K134" s="67">
        <v>675.40879999999993</v>
      </c>
      <c r="L134" s="67">
        <v>653.85320000000002</v>
      </c>
      <c r="M134" s="67">
        <v>624.79999999999995</v>
      </c>
    </row>
    <row r="135" spans="1:13" ht="38.25">
      <c r="A135" s="183">
        <v>1013671</v>
      </c>
      <c r="B135" s="184" t="s">
        <v>1443</v>
      </c>
      <c r="C135" s="185" t="s">
        <v>1620</v>
      </c>
      <c r="D135" s="186" t="s">
        <v>1621</v>
      </c>
      <c r="E135" s="187" t="s">
        <v>1622</v>
      </c>
      <c r="F135" s="188">
        <v>5</v>
      </c>
      <c r="G135" s="188">
        <v>90</v>
      </c>
      <c r="H135" s="178" t="s">
        <v>218</v>
      </c>
      <c r="I135" s="67">
        <v>498.48</v>
      </c>
      <c r="J135" s="67">
        <v>483.5256</v>
      </c>
      <c r="K135" s="67">
        <v>468.57119999999998</v>
      </c>
      <c r="L135" s="67">
        <v>453.61680000000001</v>
      </c>
      <c r="M135" s="67">
        <v>433.46</v>
      </c>
    </row>
    <row r="136" spans="1:13" ht="38.25">
      <c r="A136" s="183">
        <v>1013670</v>
      </c>
      <c r="B136" s="184" t="s">
        <v>1443</v>
      </c>
      <c r="C136" s="185" t="s">
        <v>1623</v>
      </c>
      <c r="D136" s="186" t="s">
        <v>1621</v>
      </c>
      <c r="E136" s="187" t="s">
        <v>1622</v>
      </c>
      <c r="F136" s="188">
        <v>20</v>
      </c>
      <c r="G136" s="188">
        <v>24</v>
      </c>
      <c r="H136" s="178" t="s">
        <v>218</v>
      </c>
      <c r="I136" s="67">
        <v>1812.75</v>
      </c>
      <c r="J136" s="67">
        <v>1758.3675000000001</v>
      </c>
      <c r="K136" s="67">
        <v>1703.9849999999999</v>
      </c>
      <c r="L136" s="67">
        <v>1649.6025</v>
      </c>
      <c r="M136" s="67">
        <v>1576.3</v>
      </c>
    </row>
    <row r="137" spans="1:13" ht="51">
      <c r="A137" s="183">
        <v>1004643</v>
      </c>
      <c r="B137" s="184" t="s">
        <v>1443</v>
      </c>
      <c r="C137" s="185" t="s">
        <v>1550</v>
      </c>
      <c r="D137" s="186" t="s">
        <v>1551</v>
      </c>
      <c r="E137" s="187" t="s">
        <v>1461</v>
      </c>
      <c r="F137" s="188" t="s">
        <v>1238</v>
      </c>
      <c r="G137" s="188">
        <v>40</v>
      </c>
      <c r="H137" s="178" t="s">
        <v>218</v>
      </c>
      <c r="I137" s="67">
        <v>3533.74</v>
      </c>
      <c r="J137" s="67">
        <v>3427.7277999999997</v>
      </c>
      <c r="K137" s="67">
        <v>3321.7155999999995</v>
      </c>
      <c r="L137" s="67">
        <v>3215.7033999999999</v>
      </c>
      <c r="M137" s="67">
        <v>3072.82</v>
      </c>
    </row>
    <row r="138" spans="1:13" ht="25.5">
      <c r="A138" s="183">
        <v>1013539</v>
      </c>
      <c r="B138" s="184" t="s">
        <v>1490</v>
      </c>
      <c r="C138" s="185" t="s">
        <v>2473</v>
      </c>
      <c r="D138" s="186" t="s">
        <v>2474</v>
      </c>
      <c r="E138" s="187" t="s">
        <v>1461</v>
      </c>
      <c r="F138" s="188">
        <v>10</v>
      </c>
      <c r="G138" s="188">
        <v>60</v>
      </c>
      <c r="H138" s="300" t="s">
        <v>218</v>
      </c>
      <c r="I138" s="67">
        <v>3533.74</v>
      </c>
      <c r="J138" s="67">
        <v>3427.7277999999997</v>
      </c>
      <c r="K138" s="67">
        <v>3321.7155999999995</v>
      </c>
      <c r="L138" s="67">
        <v>3215.7033999999999</v>
      </c>
      <c r="M138" s="67">
        <v>3072.82</v>
      </c>
    </row>
    <row r="139" spans="1:13" ht="25.5">
      <c r="A139" s="183">
        <v>1004641</v>
      </c>
      <c r="B139" s="184" t="s">
        <v>1443</v>
      </c>
      <c r="C139" s="185" t="s">
        <v>2475</v>
      </c>
      <c r="D139" s="186" t="s">
        <v>2474</v>
      </c>
      <c r="E139" s="187" t="s">
        <v>1461</v>
      </c>
      <c r="F139" s="188">
        <v>3</v>
      </c>
      <c r="G139" s="188">
        <v>126</v>
      </c>
      <c r="H139" s="300" t="s">
        <v>218</v>
      </c>
      <c r="I139" s="67">
        <v>1200.49</v>
      </c>
      <c r="J139" s="67">
        <v>1164.4753000000001</v>
      </c>
      <c r="K139" s="67">
        <v>1128.4605999999999</v>
      </c>
      <c r="L139" s="67">
        <v>1092.4458999999999</v>
      </c>
      <c r="M139" s="67">
        <v>1043.9000000000001</v>
      </c>
    </row>
    <row r="140" spans="1:13" ht="38.25">
      <c r="A140" s="183">
        <v>1013464</v>
      </c>
      <c r="B140" s="184" t="s">
        <v>1468</v>
      </c>
      <c r="C140" s="185" t="s">
        <v>1624</v>
      </c>
      <c r="D140" s="186" t="s">
        <v>1625</v>
      </c>
      <c r="E140" s="187" t="s">
        <v>1461</v>
      </c>
      <c r="F140" s="188">
        <v>25</v>
      </c>
      <c r="G140" s="188">
        <v>24</v>
      </c>
      <c r="H140" s="178" t="s">
        <v>218</v>
      </c>
      <c r="I140" s="67">
        <v>3660.33</v>
      </c>
      <c r="J140" s="67">
        <v>3550.5200999999997</v>
      </c>
      <c r="K140" s="67">
        <v>3440.7101999999995</v>
      </c>
      <c r="L140" s="67">
        <v>3330.9003000000002</v>
      </c>
      <c r="M140" s="67">
        <v>3420.87</v>
      </c>
    </row>
    <row r="141" spans="1:13" ht="51">
      <c r="A141" s="183">
        <v>1009128</v>
      </c>
      <c r="B141" s="184" t="s">
        <v>1490</v>
      </c>
      <c r="C141" s="185" t="s">
        <v>1552</v>
      </c>
      <c r="D141" s="186" t="s">
        <v>1553</v>
      </c>
      <c r="E141" s="187" t="s">
        <v>1537</v>
      </c>
      <c r="F141" s="188" t="s">
        <v>1554</v>
      </c>
      <c r="G141" s="188">
        <v>24</v>
      </c>
      <c r="H141" s="178" t="s">
        <v>218</v>
      </c>
      <c r="I141" s="67">
        <v>16965.150000000001</v>
      </c>
      <c r="J141" s="67">
        <v>16456.195500000002</v>
      </c>
      <c r="K141" s="67">
        <v>15947.241</v>
      </c>
      <c r="L141" s="67">
        <v>15438.286500000002</v>
      </c>
      <c r="M141" s="67">
        <v>14752.3</v>
      </c>
    </row>
    <row r="142" spans="1:13" ht="38.25">
      <c r="A142" s="183">
        <v>1001816</v>
      </c>
      <c r="B142" s="184" t="s">
        <v>1490</v>
      </c>
      <c r="C142" s="185" t="s">
        <v>1626</v>
      </c>
      <c r="D142" s="186" t="s">
        <v>1627</v>
      </c>
      <c r="E142" s="187" t="s">
        <v>1628</v>
      </c>
      <c r="F142" s="188" t="s">
        <v>1629</v>
      </c>
      <c r="G142" s="188">
        <v>90</v>
      </c>
      <c r="H142" s="178" t="s">
        <v>218</v>
      </c>
      <c r="I142" s="67">
        <v>1713.64</v>
      </c>
      <c r="J142" s="67">
        <v>1662.2308</v>
      </c>
      <c r="K142" s="67">
        <v>1610.8216</v>
      </c>
      <c r="L142" s="67">
        <v>1559.4124000000002</v>
      </c>
      <c r="M142" s="67">
        <v>1490.12</v>
      </c>
    </row>
    <row r="143" spans="1:13">
      <c r="A143" s="451" t="s">
        <v>1630</v>
      </c>
      <c r="B143" s="452"/>
      <c r="C143" s="452"/>
      <c r="D143" s="452"/>
      <c r="E143" s="452"/>
      <c r="F143" s="452"/>
      <c r="G143" s="452"/>
      <c r="H143" s="452"/>
      <c r="I143" s="452"/>
      <c r="J143" s="452"/>
      <c r="K143" s="452"/>
      <c r="L143" s="452"/>
      <c r="M143" s="411"/>
    </row>
    <row r="144" spans="1:13" ht="38.25">
      <c r="A144" s="183">
        <v>1012693</v>
      </c>
      <c r="B144" s="184" t="s">
        <v>1490</v>
      </c>
      <c r="C144" s="185" t="s">
        <v>1631</v>
      </c>
      <c r="D144" s="186" t="s">
        <v>1632</v>
      </c>
      <c r="E144" s="187" t="s">
        <v>1622</v>
      </c>
      <c r="F144" s="188" t="s">
        <v>1633</v>
      </c>
      <c r="G144" s="188">
        <v>24</v>
      </c>
      <c r="H144" s="178" t="s">
        <v>218</v>
      </c>
      <c r="I144" s="67">
        <v>7469.26</v>
      </c>
      <c r="J144" s="67">
        <v>7245.1822000000002</v>
      </c>
      <c r="K144" s="67">
        <v>7021.1044000000002</v>
      </c>
      <c r="L144" s="67">
        <v>6797.0266000000001</v>
      </c>
      <c r="M144" s="67">
        <v>6495.01</v>
      </c>
    </row>
    <row r="145" spans="1:13" ht="38.25">
      <c r="A145" s="183">
        <v>1012692</v>
      </c>
      <c r="B145" s="184" t="s">
        <v>1443</v>
      </c>
      <c r="C145" s="185" t="s">
        <v>1634</v>
      </c>
      <c r="D145" s="186" t="s">
        <v>1632</v>
      </c>
      <c r="E145" s="187" t="s">
        <v>1622</v>
      </c>
      <c r="F145" s="188" t="s">
        <v>1635</v>
      </c>
      <c r="G145" s="188">
        <v>80</v>
      </c>
      <c r="H145" s="178" t="s">
        <v>218</v>
      </c>
      <c r="I145" s="67">
        <v>2440.59</v>
      </c>
      <c r="J145" s="67">
        <v>2367.3723</v>
      </c>
      <c r="K145" s="67">
        <v>2294.1545999999998</v>
      </c>
      <c r="L145" s="67">
        <v>2220.9369000000002</v>
      </c>
      <c r="M145" s="67">
        <v>2122.25</v>
      </c>
    </row>
    <row r="146" spans="1:13" ht="38.25">
      <c r="A146" s="183">
        <v>1013893</v>
      </c>
      <c r="B146" s="184" t="s">
        <v>1443</v>
      </c>
      <c r="C146" s="185" t="s">
        <v>1636</v>
      </c>
      <c r="D146" s="186" t="s">
        <v>1632</v>
      </c>
      <c r="E146" s="187" t="s">
        <v>1622</v>
      </c>
      <c r="F146" s="188" t="s">
        <v>1637</v>
      </c>
      <c r="G146" s="188">
        <v>180</v>
      </c>
      <c r="H146" s="178" t="s">
        <v>218</v>
      </c>
      <c r="I146" s="67">
        <v>1329.01</v>
      </c>
      <c r="J146" s="67">
        <v>1289.1396999999999</v>
      </c>
      <c r="K146" s="67">
        <v>1249.2693999999999</v>
      </c>
      <c r="L146" s="67">
        <v>1209.3991000000001</v>
      </c>
      <c r="M146" s="67">
        <v>1155.6600000000001</v>
      </c>
    </row>
    <row r="147" spans="1:13" ht="38.25">
      <c r="A147" s="183">
        <v>1012691</v>
      </c>
      <c r="B147" s="184" t="s">
        <v>1490</v>
      </c>
      <c r="C147" s="185" t="s">
        <v>1638</v>
      </c>
      <c r="D147" s="186" t="s">
        <v>1632</v>
      </c>
      <c r="E147" s="187" t="s">
        <v>1446</v>
      </c>
      <c r="F147" s="188" t="s">
        <v>1633</v>
      </c>
      <c r="G147" s="188">
        <v>24</v>
      </c>
      <c r="H147" s="178" t="s">
        <v>218</v>
      </c>
      <c r="I147" s="67">
        <v>7469.26</v>
      </c>
      <c r="J147" s="67">
        <v>7245.1822000000002</v>
      </c>
      <c r="K147" s="67">
        <v>7021.1044000000002</v>
      </c>
      <c r="L147" s="67">
        <v>6797.0266000000001</v>
      </c>
      <c r="M147" s="67">
        <v>6495.01</v>
      </c>
    </row>
    <row r="148" spans="1:13" ht="38.25">
      <c r="A148" s="183">
        <v>1012690</v>
      </c>
      <c r="B148" s="184" t="s">
        <v>1443</v>
      </c>
      <c r="C148" s="185" t="s">
        <v>1639</v>
      </c>
      <c r="D148" s="186" t="s">
        <v>1632</v>
      </c>
      <c r="E148" s="187" t="s">
        <v>1446</v>
      </c>
      <c r="F148" s="188" t="s">
        <v>1635</v>
      </c>
      <c r="G148" s="188">
        <v>80</v>
      </c>
      <c r="H148" s="178" t="s">
        <v>218</v>
      </c>
      <c r="I148" s="67">
        <v>2440.59</v>
      </c>
      <c r="J148" s="67">
        <v>2367.3723</v>
      </c>
      <c r="K148" s="67">
        <v>2294.1545999999998</v>
      </c>
      <c r="L148" s="67">
        <v>2220.9369000000002</v>
      </c>
      <c r="M148" s="67">
        <v>2122.25</v>
      </c>
    </row>
    <row r="149" spans="1:13" ht="38.25">
      <c r="A149" s="183" t="s">
        <v>1640</v>
      </c>
      <c r="B149" s="184" t="s">
        <v>1443</v>
      </c>
      <c r="C149" s="185" t="s">
        <v>1641</v>
      </c>
      <c r="D149" s="186" t="s">
        <v>1632</v>
      </c>
      <c r="E149" s="187" t="s">
        <v>1446</v>
      </c>
      <c r="F149" s="188" t="s">
        <v>1637</v>
      </c>
      <c r="G149" s="188">
        <v>180</v>
      </c>
      <c r="H149" s="178" t="s">
        <v>218</v>
      </c>
      <c r="I149" s="67">
        <v>1329.01</v>
      </c>
      <c r="J149" s="67">
        <v>1289.1396999999999</v>
      </c>
      <c r="K149" s="67">
        <v>1249.2693999999999</v>
      </c>
      <c r="L149" s="67">
        <v>1209.3991000000001</v>
      </c>
      <c r="M149" s="67">
        <v>1155.6600000000001</v>
      </c>
    </row>
    <row r="150" spans="1:13" ht="38.25">
      <c r="A150" s="183">
        <v>1001813</v>
      </c>
      <c r="B150" s="184" t="s">
        <v>1490</v>
      </c>
      <c r="C150" s="185" t="s">
        <v>1642</v>
      </c>
      <c r="D150" s="186" t="s">
        <v>1643</v>
      </c>
      <c r="E150" s="187" t="s">
        <v>1446</v>
      </c>
      <c r="F150" s="188" t="s">
        <v>1644</v>
      </c>
      <c r="G150" s="188">
        <v>42</v>
      </c>
      <c r="H150" s="178" t="s">
        <v>218</v>
      </c>
      <c r="I150" s="67">
        <v>2747.59</v>
      </c>
      <c r="J150" s="67">
        <v>2665.1623</v>
      </c>
      <c r="K150" s="67">
        <v>2582.7345999999998</v>
      </c>
      <c r="L150" s="67">
        <v>2500.3069</v>
      </c>
      <c r="M150" s="67">
        <v>2389.21</v>
      </c>
    </row>
    <row r="151" spans="1:13" ht="51">
      <c r="A151" s="183">
        <v>1001814</v>
      </c>
      <c r="B151" s="184" t="s">
        <v>1490</v>
      </c>
      <c r="C151" s="185" t="s">
        <v>1645</v>
      </c>
      <c r="D151" s="186" t="s">
        <v>1646</v>
      </c>
      <c r="E151" s="187" t="s">
        <v>1446</v>
      </c>
      <c r="F151" s="188" t="s">
        <v>1644</v>
      </c>
      <c r="G151" s="188">
        <v>42</v>
      </c>
      <c r="H151" s="178" t="s">
        <v>218</v>
      </c>
      <c r="I151" s="67">
        <v>3217.23</v>
      </c>
      <c r="J151" s="67">
        <v>3120.7130999999999</v>
      </c>
      <c r="K151" s="67">
        <v>3024.1961999999999</v>
      </c>
      <c r="L151" s="67">
        <v>2927.6793000000002</v>
      </c>
      <c r="M151" s="67">
        <v>2797.59</v>
      </c>
    </row>
    <row r="152" spans="1:13" ht="25.5">
      <c r="A152" s="183">
        <v>1012519</v>
      </c>
      <c r="B152" s="184" t="s">
        <v>1490</v>
      </c>
      <c r="C152" s="185" t="s">
        <v>1647</v>
      </c>
      <c r="D152" s="186" t="s">
        <v>1648</v>
      </c>
      <c r="E152" s="187" t="s">
        <v>1446</v>
      </c>
      <c r="F152" s="188" t="s">
        <v>1649</v>
      </c>
      <c r="G152" s="188">
        <v>40</v>
      </c>
      <c r="H152" s="178" t="s">
        <v>218</v>
      </c>
      <c r="I152" s="67">
        <v>2571.19</v>
      </c>
      <c r="J152" s="67">
        <v>2494.0542999999998</v>
      </c>
      <c r="K152" s="67">
        <v>2416.9186</v>
      </c>
      <c r="L152" s="67">
        <v>2339.7829000000002</v>
      </c>
      <c r="M152" s="67">
        <v>2235.8200000000002</v>
      </c>
    </row>
    <row r="153" spans="1:13" ht="38.25">
      <c r="A153" s="183">
        <v>1011367</v>
      </c>
      <c r="B153" s="184" t="s">
        <v>1490</v>
      </c>
      <c r="C153" s="185" t="s">
        <v>1650</v>
      </c>
      <c r="D153" s="186" t="s">
        <v>1651</v>
      </c>
      <c r="E153" s="187" t="s">
        <v>1446</v>
      </c>
      <c r="F153" s="188" t="s">
        <v>1652</v>
      </c>
      <c r="G153" s="188">
        <v>42</v>
      </c>
      <c r="H153" s="178" t="s">
        <v>218</v>
      </c>
      <c r="I153" s="67">
        <v>5112.5600000000004</v>
      </c>
      <c r="J153" s="67">
        <v>4959.1832000000004</v>
      </c>
      <c r="K153" s="67">
        <v>4805.8064000000004</v>
      </c>
      <c r="L153" s="67">
        <v>4652.4296000000004</v>
      </c>
      <c r="M153" s="67">
        <v>4445.7</v>
      </c>
    </row>
    <row r="154" spans="1:13" ht="38.25">
      <c r="A154" s="183">
        <v>1001836</v>
      </c>
      <c r="B154" s="184" t="s">
        <v>1443</v>
      </c>
      <c r="C154" s="185" t="s">
        <v>1653</v>
      </c>
      <c r="D154" s="186" t="s">
        <v>1654</v>
      </c>
      <c r="E154" s="187" t="s">
        <v>1446</v>
      </c>
      <c r="F154" s="188" t="s">
        <v>1655</v>
      </c>
      <c r="G154" s="188" t="s">
        <v>2398</v>
      </c>
      <c r="H154" s="178" t="s">
        <v>218</v>
      </c>
      <c r="I154" s="67">
        <v>1465.96</v>
      </c>
      <c r="J154" s="67">
        <v>1421.9811999999999</v>
      </c>
      <c r="K154" s="67">
        <v>1378.0023999999999</v>
      </c>
      <c r="L154" s="67">
        <v>1334.0236</v>
      </c>
      <c r="M154" s="67">
        <v>1274.75</v>
      </c>
    </row>
    <row r="155" spans="1:13" ht="38.25">
      <c r="A155" s="183">
        <v>1001837</v>
      </c>
      <c r="B155" s="184" t="s">
        <v>1490</v>
      </c>
      <c r="C155" s="185" t="s">
        <v>1656</v>
      </c>
      <c r="D155" s="186" t="s">
        <v>1654</v>
      </c>
      <c r="E155" s="187" t="s">
        <v>1446</v>
      </c>
      <c r="F155" s="188" t="s">
        <v>1657</v>
      </c>
      <c r="G155" s="188" t="s">
        <v>2398</v>
      </c>
      <c r="H155" s="178" t="s">
        <v>218</v>
      </c>
      <c r="I155" s="67">
        <v>7019.65</v>
      </c>
      <c r="J155" s="67">
        <v>6809.0604999999996</v>
      </c>
      <c r="K155" s="67">
        <v>6598.4709999999995</v>
      </c>
      <c r="L155" s="67">
        <v>6387.8814999999995</v>
      </c>
      <c r="M155" s="67">
        <v>6104.04</v>
      </c>
    </row>
    <row r="156" spans="1:13" ht="38.25">
      <c r="A156" s="183">
        <v>1001834</v>
      </c>
      <c r="B156" s="184" t="s">
        <v>1490</v>
      </c>
      <c r="C156" s="185" t="s">
        <v>1658</v>
      </c>
      <c r="D156" s="186" t="s">
        <v>1659</v>
      </c>
      <c r="E156" s="187" t="s">
        <v>1446</v>
      </c>
      <c r="F156" s="188" t="s">
        <v>1660</v>
      </c>
      <c r="G156" s="188">
        <v>18</v>
      </c>
      <c r="H156" s="178" t="s">
        <v>218</v>
      </c>
      <c r="I156" s="67">
        <v>8709.1</v>
      </c>
      <c r="J156" s="67">
        <v>8447.8269999999993</v>
      </c>
      <c r="K156" s="67">
        <v>8186.5540000000001</v>
      </c>
      <c r="L156" s="67">
        <v>7925.2810000000009</v>
      </c>
      <c r="M156" s="67">
        <v>7573.13</v>
      </c>
    </row>
    <row r="157" spans="1:13" ht="38.25">
      <c r="A157" s="183">
        <v>1008959</v>
      </c>
      <c r="B157" s="184" t="s">
        <v>1490</v>
      </c>
      <c r="C157" s="185" t="s">
        <v>1661</v>
      </c>
      <c r="D157" s="186" t="s">
        <v>1662</v>
      </c>
      <c r="E157" s="187" t="s">
        <v>1446</v>
      </c>
      <c r="F157" s="188" t="s">
        <v>1660</v>
      </c>
      <c r="G157" s="188">
        <v>18</v>
      </c>
      <c r="H157" s="178" t="s">
        <v>218</v>
      </c>
      <c r="I157" s="67">
        <v>7128.14</v>
      </c>
      <c r="J157" s="67">
        <v>6914.2957999999999</v>
      </c>
      <c r="K157" s="67">
        <v>6700.4516000000003</v>
      </c>
      <c r="L157" s="67">
        <v>6486.6074000000008</v>
      </c>
      <c r="M157" s="67">
        <v>6198.38</v>
      </c>
    </row>
    <row r="158" spans="1:13" ht="38.25">
      <c r="A158" s="183">
        <v>1004862</v>
      </c>
      <c r="B158" s="184" t="s">
        <v>1490</v>
      </c>
      <c r="C158" s="185" t="s">
        <v>1663</v>
      </c>
      <c r="D158" s="186" t="s">
        <v>1664</v>
      </c>
      <c r="E158" s="187" t="s">
        <v>1446</v>
      </c>
      <c r="F158" s="188">
        <v>2</v>
      </c>
      <c r="G158" s="188">
        <v>250</v>
      </c>
      <c r="H158" s="178" t="s">
        <v>218</v>
      </c>
      <c r="I158" s="67">
        <v>624.94000000000005</v>
      </c>
      <c r="J158" s="67">
        <v>606.19180000000006</v>
      </c>
      <c r="K158" s="67">
        <v>587.44360000000006</v>
      </c>
      <c r="L158" s="67">
        <v>568.69540000000006</v>
      </c>
      <c r="M158" s="67">
        <v>543.42999999999995</v>
      </c>
    </row>
    <row r="159" spans="1:13" ht="51">
      <c r="A159" s="183">
        <v>1008960</v>
      </c>
      <c r="B159" s="184" t="s">
        <v>1490</v>
      </c>
      <c r="C159" s="185" t="s">
        <v>1665</v>
      </c>
      <c r="D159" s="186" t="s">
        <v>1666</v>
      </c>
      <c r="E159" s="187" t="s">
        <v>1667</v>
      </c>
      <c r="F159" s="188" t="s">
        <v>1668</v>
      </c>
      <c r="G159" s="188">
        <v>150</v>
      </c>
      <c r="H159" s="178" t="s">
        <v>218</v>
      </c>
      <c r="I159" s="67">
        <v>14070.47</v>
      </c>
      <c r="J159" s="67">
        <v>13648.355899999999</v>
      </c>
      <c r="K159" s="67">
        <v>13226.241799999998</v>
      </c>
      <c r="L159" s="67">
        <v>12804.127699999999</v>
      </c>
      <c r="M159" s="67">
        <v>12235.19</v>
      </c>
    </row>
    <row r="160" spans="1:13">
      <c r="A160" s="451" t="s">
        <v>1669</v>
      </c>
      <c r="B160" s="452"/>
      <c r="C160" s="452"/>
      <c r="D160" s="452"/>
      <c r="E160" s="452"/>
      <c r="F160" s="452"/>
      <c r="G160" s="452"/>
      <c r="H160" s="452"/>
      <c r="I160" s="452"/>
      <c r="J160" s="452"/>
      <c r="K160" s="452"/>
      <c r="L160" s="452"/>
      <c r="M160" s="411"/>
    </row>
    <row r="161" spans="1:13" ht="38.25">
      <c r="A161" s="183">
        <v>1001819</v>
      </c>
      <c r="B161" s="184" t="s">
        <v>1490</v>
      </c>
      <c r="C161" s="185" t="s">
        <v>1670</v>
      </c>
      <c r="D161" s="186" t="s">
        <v>1671</v>
      </c>
      <c r="E161" s="187" t="s">
        <v>1628</v>
      </c>
      <c r="F161" s="188" t="s">
        <v>1672</v>
      </c>
      <c r="G161" s="188">
        <v>90</v>
      </c>
      <c r="H161" s="178" t="s">
        <v>218</v>
      </c>
      <c r="I161" s="67">
        <v>2616.85</v>
      </c>
      <c r="J161" s="67">
        <v>2538.3444999999997</v>
      </c>
      <c r="K161" s="67">
        <v>2459.8389999999999</v>
      </c>
      <c r="L161" s="67">
        <v>2381.3335000000002</v>
      </c>
      <c r="M161" s="67">
        <v>2275.52</v>
      </c>
    </row>
    <row r="162" spans="1:13" ht="51">
      <c r="A162" s="183">
        <v>1001820</v>
      </c>
      <c r="B162" s="184" t="s">
        <v>1490</v>
      </c>
      <c r="C162" s="185" t="s">
        <v>1673</v>
      </c>
      <c r="D162" s="186" t="s">
        <v>1674</v>
      </c>
      <c r="E162" s="187" t="s">
        <v>1628</v>
      </c>
      <c r="F162" s="188" t="s">
        <v>1675</v>
      </c>
      <c r="G162" s="188">
        <v>45</v>
      </c>
      <c r="H162" s="178" t="s">
        <v>218</v>
      </c>
      <c r="I162" s="67">
        <v>3879.47</v>
      </c>
      <c r="J162" s="67">
        <v>3763.0858999999996</v>
      </c>
      <c r="K162" s="67">
        <v>3646.7017999999998</v>
      </c>
      <c r="L162" s="67">
        <v>3530.3177000000001</v>
      </c>
      <c r="M162" s="67">
        <v>3373.45</v>
      </c>
    </row>
    <row r="163" spans="1:13">
      <c r="A163" s="451" t="s">
        <v>1619</v>
      </c>
      <c r="B163" s="452"/>
      <c r="C163" s="452"/>
      <c r="D163" s="452"/>
      <c r="E163" s="452"/>
      <c r="F163" s="452"/>
      <c r="G163" s="452"/>
      <c r="H163" s="452"/>
      <c r="I163" s="452"/>
      <c r="J163" s="452"/>
      <c r="K163" s="452"/>
      <c r="L163" s="452"/>
      <c r="M163" s="411"/>
    </row>
    <row r="164" spans="1:13" ht="38.25">
      <c r="A164" s="183">
        <v>1001816</v>
      </c>
      <c r="B164" s="184" t="s">
        <v>1490</v>
      </c>
      <c r="C164" s="185" t="s">
        <v>1626</v>
      </c>
      <c r="D164" s="186" t="s">
        <v>1627</v>
      </c>
      <c r="E164" s="187" t="s">
        <v>1628</v>
      </c>
      <c r="F164" s="188" t="s">
        <v>1629</v>
      </c>
      <c r="G164" s="188">
        <v>90</v>
      </c>
      <c r="H164" s="178" t="s">
        <v>218</v>
      </c>
      <c r="I164" s="67">
        <v>1713.64</v>
      </c>
      <c r="J164" s="67">
        <v>1662.2308</v>
      </c>
      <c r="K164" s="67">
        <v>1610.8216</v>
      </c>
      <c r="L164" s="67">
        <v>1559.4124000000002</v>
      </c>
      <c r="M164" s="67">
        <v>1490.12</v>
      </c>
    </row>
    <row r="165" spans="1:13" ht="25.5">
      <c r="A165" s="183">
        <v>1013786</v>
      </c>
      <c r="B165" s="184" t="s">
        <v>1443</v>
      </c>
      <c r="C165" s="185" t="s">
        <v>1547</v>
      </c>
      <c r="D165" s="186" t="s">
        <v>1548</v>
      </c>
      <c r="E165" s="187" t="s">
        <v>1461</v>
      </c>
      <c r="F165" s="188">
        <v>5</v>
      </c>
      <c r="G165" s="188">
        <v>66</v>
      </c>
      <c r="H165" s="178" t="s">
        <v>218</v>
      </c>
      <c r="I165" s="67">
        <v>395.35</v>
      </c>
      <c r="J165" s="67">
        <v>383.48950000000002</v>
      </c>
      <c r="K165" s="67">
        <v>371.62900000000002</v>
      </c>
      <c r="L165" s="67">
        <v>359.76850000000002</v>
      </c>
      <c r="M165" s="67">
        <v>343.78</v>
      </c>
    </row>
    <row r="166" spans="1:13" ht="25.5">
      <c r="A166" s="183">
        <v>1013538</v>
      </c>
      <c r="B166" s="184" t="s">
        <v>1443</v>
      </c>
      <c r="C166" s="185" t="s">
        <v>1549</v>
      </c>
      <c r="D166" s="186" t="s">
        <v>1548</v>
      </c>
      <c r="E166" s="187" t="s">
        <v>1461</v>
      </c>
      <c r="F166" s="188">
        <v>10</v>
      </c>
      <c r="G166" s="188">
        <v>33</v>
      </c>
      <c r="H166" s="178" t="s">
        <v>218</v>
      </c>
      <c r="I166" s="67">
        <v>718.52</v>
      </c>
      <c r="J166" s="67">
        <v>696.96439999999996</v>
      </c>
      <c r="K166" s="67">
        <v>675.40879999999993</v>
      </c>
      <c r="L166" s="67">
        <v>653.85320000000002</v>
      </c>
      <c r="M166" s="67">
        <v>624.79999999999995</v>
      </c>
    </row>
    <row r="167" spans="1:13">
      <c r="A167" s="451" t="s">
        <v>1676</v>
      </c>
      <c r="B167" s="452"/>
      <c r="C167" s="452"/>
      <c r="D167" s="452"/>
      <c r="E167" s="452"/>
      <c r="F167" s="452"/>
      <c r="G167" s="452"/>
      <c r="H167" s="452"/>
      <c r="I167" s="452"/>
      <c r="J167" s="452"/>
      <c r="K167" s="452"/>
      <c r="L167" s="452"/>
      <c r="M167" s="411"/>
    </row>
    <row r="168" spans="1:13" ht="51">
      <c r="A168" s="183">
        <v>1001904</v>
      </c>
      <c r="B168" s="184" t="s">
        <v>1443</v>
      </c>
      <c r="C168" s="185" t="s">
        <v>1677</v>
      </c>
      <c r="D168" s="186" t="s">
        <v>1678</v>
      </c>
      <c r="E168" s="187" t="s">
        <v>1446</v>
      </c>
      <c r="F168" s="188">
        <v>25</v>
      </c>
      <c r="G168" s="188">
        <v>48</v>
      </c>
      <c r="H168" s="178" t="s">
        <v>218</v>
      </c>
      <c r="I168" s="67">
        <v>291.64</v>
      </c>
      <c r="J168" s="67">
        <v>282.89079999999996</v>
      </c>
      <c r="K168" s="67">
        <v>274.14159999999998</v>
      </c>
      <c r="L168" s="67">
        <v>265.39240000000001</v>
      </c>
      <c r="M168" s="67">
        <v>253.6</v>
      </c>
    </row>
    <row r="169" spans="1:13" ht="38.25">
      <c r="A169" s="183">
        <v>1004167</v>
      </c>
      <c r="B169" s="184" t="s">
        <v>1490</v>
      </c>
      <c r="C169" s="185" t="s">
        <v>1679</v>
      </c>
      <c r="D169" s="186" t="s">
        <v>1680</v>
      </c>
      <c r="E169" s="187" t="s">
        <v>1446</v>
      </c>
      <c r="F169" s="188">
        <v>1000</v>
      </c>
      <c r="G169" s="188">
        <v>1</v>
      </c>
      <c r="H169" s="178" t="s">
        <v>218</v>
      </c>
      <c r="I169" s="67">
        <v>22910.58</v>
      </c>
      <c r="J169" s="67">
        <v>22223.262600000002</v>
      </c>
      <c r="K169" s="67">
        <v>21535.945200000002</v>
      </c>
      <c r="L169" s="67">
        <v>20848.627800000002</v>
      </c>
      <c r="M169" s="67">
        <v>19922.240000000002</v>
      </c>
    </row>
    <row r="170" spans="1:13" ht="38.25">
      <c r="A170" s="183">
        <v>1004168</v>
      </c>
      <c r="B170" s="184" t="s">
        <v>1490</v>
      </c>
      <c r="C170" s="185" t="s">
        <v>1681</v>
      </c>
      <c r="D170" s="186" t="s">
        <v>1680</v>
      </c>
      <c r="E170" s="187" t="s">
        <v>1446</v>
      </c>
      <c r="F170" s="188">
        <v>25</v>
      </c>
      <c r="G170" s="188">
        <v>49</v>
      </c>
      <c r="H170" s="178" t="s">
        <v>218</v>
      </c>
      <c r="I170" s="67">
        <v>1036.97</v>
      </c>
      <c r="J170" s="67">
        <v>1005.8609</v>
      </c>
      <c r="K170" s="67">
        <v>974.7518</v>
      </c>
      <c r="L170" s="67">
        <v>943.6427000000001</v>
      </c>
      <c r="M170" s="67">
        <v>901.71</v>
      </c>
    </row>
    <row r="171" spans="1:13" ht="38.25">
      <c r="A171" s="183">
        <v>1004162</v>
      </c>
      <c r="B171" s="184" t="s">
        <v>1490</v>
      </c>
      <c r="C171" s="185" t="s">
        <v>1682</v>
      </c>
      <c r="D171" s="186" t="s">
        <v>1683</v>
      </c>
      <c r="E171" s="187" t="s">
        <v>1446</v>
      </c>
      <c r="F171" s="188">
        <v>1000</v>
      </c>
      <c r="G171" s="188">
        <v>1</v>
      </c>
      <c r="H171" s="178" t="s">
        <v>218</v>
      </c>
      <c r="I171" s="67">
        <v>23080.48</v>
      </c>
      <c r="J171" s="67">
        <v>22388.065599999998</v>
      </c>
      <c r="K171" s="67">
        <v>21695.651199999997</v>
      </c>
      <c r="L171" s="67">
        <v>21003.236799999999</v>
      </c>
      <c r="M171" s="67">
        <v>20069.98</v>
      </c>
    </row>
    <row r="172" spans="1:13" ht="38.25">
      <c r="A172" s="183">
        <v>1004163</v>
      </c>
      <c r="B172" s="184" t="s">
        <v>1490</v>
      </c>
      <c r="C172" s="185" t="s">
        <v>1684</v>
      </c>
      <c r="D172" s="186" t="s">
        <v>1683</v>
      </c>
      <c r="E172" s="187" t="s">
        <v>1446</v>
      </c>
      <c r="F172" s="188">
        <v>25</v>
      </c>
      <c r="G172" s="188">
        <v>49</v>
      </c>
      <c r="H172" s="178" t="s">
        <v>218</v>
      </c>
      <c r="I172" s="67">
        <v>736.31</v>
      </c>
      <c r="J172" s="67">
        <v>714.22069999999997</v>
      </c>
      <c r="K172" s="67">
        <v>692.13139999999987</v>
      </c>
      <c r="L172" s="67">
        <v>670.0421</v>
      </c>
      <c r="M172" s="67">
        <v>640.27</v>
      </c>
    </row>
    <row r="173" spans="1:13" ht="38.25">
      <c r="A173" s="183">
        <v>1003905</v>
      </c>
      <c r="B173" s="184" t="s">
        <v>1490</v>
      </c>
      <c r="C173" s="185" t="s">
        <v>1685</v>
      </c>
      <c r="D173" s="186" t="s">
        <v>1686</v>
      </c>
      <c r="E173" s="187" t="s">
        <v>1446</v>
      </c>
      <c r="F173" s="188">
        <v>1000</v>
      </c>
      <c r="G173" s="188">
        <v>1</v>
      </c>
      <c r="H173" s="178" t="s">
        <v>218</v>
      </c>
      <c r="I173" s="67">
        <v>55807.11</v>
      </c>
      <c r="J173" s="67">
        <v>54132.896699999998</v>
      </c>
      <c r="K173" s="67">
        <v>52458.683399999994</v>
      </c>
      <c r="L173" s="67">
        <v>50784.470099999999</v>
      </c>
      <c r="M173" s="67">
        <v>48527.92</v>
      </c>
    </row>
    <row r="174" spans="1:13" ht="38.25">
      <c r="A174" s="183">
        <v>1003906</v>
      </c>
      <c r="B174" s="184" t="s">
        <v>1490</v>
      </c>
      <c r="C174" s="185" t="s">
        <v>1687</v>
      </c>
      <c r="D174" s="186" t="s">
        <v>1686</v>
      </c>
      <c r="E174" s="187" t="s">
        <v>1446</v>
      </c>
      <c r="F174" s="188">
        <v>25</v>
      </c>
      <c r="G174" s="188">
        <v>49</v>
      </c>
      <c r="H174" s="178" t="s">
        <v>218</v>
      </c>
      <c r="I174" s="67">
        <v>1587.46</v>
      </c>
      <c r="J174" s="67">
        <v>1539.8362</v>
      </c>
      <c r="K174" s="67">
        <v>1492.2123999999999</v>
      </c>
      <c r="L174" s="67">
        <v>1444.5886</v>
      </c>
      <c r="M174" s="67">
        <v>1380.4</v>
      </c>
    </row>
    <row r="175" spans="1:13" ht="38.25">
      <c r="A175" s="183">
        <v>1003910</v>
      </c>
      <c r="B175" s="184" t="s">
        <v>1490</v>
      </c>
      <c r="C175" s="185" t="s">
        <v>1688</v>
      </c>
      <c r="D175" s="186" t="s">
        <v>1689</v>
      </c>
      <c r="E175" s="187" t="s">
        <v>1446</v>
      </c>
      <c r="F175" s="188">
        <v>1000</v>
      </c>
      <c r="G175" s="188">
        <v>1</v>
      </c>
      <c r="H175" s="178" t="s">
        <v>218</v>
      </c>
      <c r="I175" s="67">
        <v>39634.519999999997</v>
      </c>
      <c r="J175" s="67">
        <v>38445.484399999994</v>
      </c>
      <c r="K175" s="67">
        <v>37256.448799999998</v>
      </c>
      <c r="L175" s="67">
        <v>36067.413199999995</v>
      </c>
      <c r="M175" s="67">
        <v>34464.800000000003</v>
      </c>
    </row>
    <row r="176" spans="1:13" ht="38.25">
      <c r="A176" s="183">
        <v>1003911</v>
      </c>
      <c r="B176" s="184" t="s">
        <v>1490</v>
      </c>
      <c r="C176" s="185" t="s">
        <v>1690</v>
      </c>
      <c r="D176" s="186" t="s">
        <v>1689</v>
      </c>
      <c r="E176" s="187" t="s">
        <v>1446</v>
      </c>
      <c r="F176" s="188">
        <v>25</v>
      </c>
      <c r="G176" s="188">
        <v>49</v>
      </c>
      <c r="H176" s="178" t="s">
        <v>218</v>
      </c>
      <c r="I176" s="67">
        <v>1402.51</v>
      </c>
      <c r="J176" s="67">
        <v>1360.4347</v>
      </c>
      <c r="K176" s="67">
        <v>1318.3593999999998</v>
      </c>
      <c r="L176" s="67">
        <v>1276.2841000000001</v>
      </c>
      <c r="M176" s="67">
        <v>1219.57</v>
      </c>
    </row>
    <row r="177" spans="1:13" ht="51">
      <c r="A177" s="183">
        <v>1008830</v>
      </c>
      <c r="B177" s="184" t="s">
        <v>1490</v>
      </c>
      <c r="C177" s="185" t="s">
        <v>1691</v>
      </c>
      <c r="D177" s="186" t="s">
        <v>1692</v>
      </c>
      <c r="E177" s="187" t="s">
        <v>1446</v>
      </c>
      <c r="F177" s="188">
        <v>1000</v>
      </c>
      <c r="G177" s="188">
        <v>1</v>
      </c>
      <c r="H177" s="178" t="s">
        <v>218</v>
      </c>
      <c r="I177" s="67">
        <v>35885.599999999999</v>
      </c>
      <c r="J177" s="67">
        <v>34809.031999999999</v>
      </c>
      <c r="K177" s="67">
        <v>33732.464</v>
      </c>
      <c r="L177" s="67">
        <v>32655.896000000001</v>
      </c>
      <c r="M177" s="67">
        <v>31204.87</v>
      </c>
    </row>
    <row r="178" spans="1:13" ht="51">
      <c r="A178" s="183">
        <v>1003909</v>
      </c>
      <c r="B178" s="184" t="s">
        <v>1490</v>
      </c>
      <c r="C178" s="185" t="s">
        <v>1693</v>
      </c>
      <c r="D178" s="186" t="s">
        <v>1692</v>
      </c>
      <c r="E178" s="187" t="s">
        <v>1446</v>
      </c>
      <c r="F178" s="188">
        <v>25</v>
      </c>
      <c r="G178" s="188">
        <v>49</v>
      </c>
      <c r="H178" s="178" t="s">
        <v>218</v>
      </c>
      <c r="I178" s="67">
        <v>1205.3699999999999</v>
      </c>
      <c r="J178" s="67">
        <v>1169.2088999999999</v>
      </c>
      <c r="K178" s="67">
        <v>1133.0477999999998</v>
      </c>
      <c r="L178" s="67">
        <v>1096.8867</v>
      </c>
      <c r="M178" s="67">
        <v>1048.1500000000001</v>
      </c>
    </row>
    <row r="179" spans="1:13" ht="51">
      <c r="A179" s="183">
        <v>1003913</v>
      </c>
      <c r="B179" s="184" t="s">
        <v>1490</v>
      </c>
      <c r="C179" s="185" t="s">
        <v>1694</v>
      </c>
      <c r="D179" s="186" t="s">
        <v>1695</v>
      </c>
      <c r="E179" s="187" t="s">
        <v>1446</v>
      </c>
      <c r="F179" s="188">
        <v>1000</v>
      </c>
      <c r="G179" s="188">
        <v>1</v>
      </c>
      <c r="H179" s="178" t="s">
        <v>218</v>
      </c>
      <c r="I179" s="67">
        <v>46405.78</v>
      </c>
      <c r="J179" s="67">
        <v>45013.606599999999</v>
      </c>
      <c r="K179" s="67">
        <v>43621.433199999999</v>
      </c>
      <c r="L179" s="67">
        <v>42229.2598</v>
      </c>
      <c r="M179" s="67">
        <v>40352.85</v>
      </c>
    </row>
    <row r="180" spans="1:13" ht="51">
      <c r="A180" s="183">
        <v>1003914</v>
      </c>
      <c r="B180" s="184" t="s">
        <v>1490</v>
      </c>
      <c r="C180" s="185" t="s">
        <v>1696</v>
      </c>
      <c r="D180" s="186" t="s">
        <v>1695</v>
      </c>
      <c r="E180" s="187" t="s">
        <v>1446</v>
      </c>
      <c r="F180" s="188">
        <v>25</v>
      </c>
      <c r="G180" s="188">
        <v>49</v>
      </c>
      <c r="H180" s="178" t="s">
        <v>218</v>
      </c>
      <c r="I180" s="67">
        <v>1631.76</v>
      </c>
      <c r="J180" s="67">
        <v>1582.8072</v>
      </c>
      <c r="K180" s="67">
        <v>1533.8543999999999</v>
      </c>
      <c r="L180" s="67">
        <v>1484.9016000000001</v>
      </c>
      <c r="M180" s="67">
        <v>1418.92</v>
      </c>
    </row>
    <row r="181" spans="1:13" ht="25.5">
      <c r="A181" s="183">
        <v>1004049</v>
      </c>
      <c r="B181" s="184" t="s">
        <v>1490</v>
      </c>
      <c r="C181" s="185" t="s">
        <v>1697</v>
      </c>
      <c r="D181" s="186" t="s">
        <v>1698</v>
      </c>
      <c r="E181" s="187" t="s">
        <v>1446</v>
      </c>
      <c r="F181" s="188">
        <v>1000</v>
      </c>
      <c r="G181" s="188">
        <v>1</v>
      </c>
      <c r="H181" s="178" t="s">
        <v>218</v>
      </c>
      <c r="I181" s="67">
        <v>35322.300000000003</v>
      </c>
      <c r="J181" s="67">
        <v>34262.631000000001</v>
      </c>
      <c r="K181" s="67">
        <v>33202.962</v>
      </c>
      <c r="L181" s="67">
        <v>32143.293000000005</v>
      </c>
      <c r="M181" s="67">
        <v>30715.040000000001</v>
      </c>
    </row>
    <row r="182" spans="1:13" ht="25.5">
      <c r="A182" s="183">
        <v>1010281</v>
      </c>
      <c r="B182" s="184" t="s">
        <v>1490</v>
      </c>
      <c r="C182" s="185" t="s">
        <v>1699</v>
      </c>
      <c r="D182" s="186" t="s">
        <v>1700</v>
      </c>
      <c r="E182" s="187" t="s">
        <v>1446</v>
      </c>
      <c r="F182" s="188">
        <v>25</v>
      </c>
      <c r="G182" s="188">
        <v>48</v>
      </c>
      <c r="H182" s="178" t="s">
        <v>218</v>
      </c>
      <c r="I182" s="67">
        <v>501.69</v>
      </c>
      <c r="J182" s="67">
        <v>486.63929999999999</v>
      </c>
      <c r="K182" s="67">
        <v>471.58859999999999</v>
      </c>
      <c r="L182" s="67">
        <v>456.53790000000004</v>
      </c>
      <c r="M182" s="67">
        <v>436.25</v>
      </c>
    </row>
    <row r="183" spans="1:13" ht="51">
      <c r="A183" s="183">
        <v>1004048</v>
      </c>
      <c r="B183" s="184" t="s">
        <v>1490</v>
      </c>
      <c r="C183" s="185" t="s">
        <v>1701</v>
      </c>
      <c r="D183" s="186" t="s">
        <v>1702</v>
      </c>
      <c r="E183" s="187" t="s">
        <v>1446</v>
      </c>
      <c r="F183" s="188">
        <v>1000</v>
      </c>
      <c r="G183" s="188">
        <v>1</v>
      </c>
      <c r="H183" s="178" t="s">
        <v>218</v>
      </c>
      <c r="I183" s="67">
        <v>37613.660000000003</v>
      </c>
      <c r="J183" s="67">
        <v>36485.250200000002</v>
      </c>
      <c r="K183" s="67">
        <v>35356.840400000001</v>
      </c>
      <c r="L183" s="67">
        <v>34228.430600000007</v>
      </c>
      <c r="M183" s="67">
        <v>32707.53</v>
      </c>
    </row>
    <row r="184" spans="1:13" ht="51">
      <c r="A184" s="183">
        <v>1010694</v>
      </c>
      <c r="B184" s="184" t="s">
        <v>1490</v>
      </c>
      <c r="C184" s="185" t="s">
        <v>1703</v>
      </c>
      <c r="D184" s="186" t="s">
        <v>1704</v>
      </c>
      <c r="E184" s="187" t="s">
        <v>1446</v>
      </c>
      <c r="F184" s="188">
        <v>25</v>
      </c>
      <c r="G184" s="188">
        <v>48</v>
      </c>
      <c r="H184" s="178" t="s">
        <v>218</v>
      </c>
      <c r="I184" s="67">
        <v>549.47</v>
      </c>
      <c r="J184" s="67">
        <v>532.98590000000002</v>
      </c>
      <c r="K184" s="67">
        <v>516.5018</v>
      </c>
      <c r="L184" s="67">
        <v>500.01770000000005</v>
      </c>
      <c r="M184" s="67">
        <v>477.8</v>
      </c>
    </row>
    <row r="185" spans="1:13" ht="38.25">
      <c r="A185" s="183">
        <v>1004166</v>
      </c>
      <c r="B185" s="184" t="s">
        <v>1490</v>
      </c>
      <c r="C185" s="185" t="s">
        <v>1705</v>
      </c>
      <c r="D185" s="186" t="s">
        <v>1706</v>
      </c>
      <c r="E185" s="187" t="s">
        <v>1446</v>
      </c>
      <c r="F185" s="188">
        <v>25</v>
      </c>
      <c r="G185" s="188">
        <v>49</v>
      </c>
      <c r="H185" s="178" t="s">
        <v>218</v>
      </c>
      <c r="I185" s="67">
        <v>951.86</v>
      </c>
      <c r="J185" s="67">
        <v>923.30420000000004</v>
      </c>
      <c r="K185" s="67">
        <v>894.74839999999995</v>
      </c>
      <c r="L185" s="67">
        <v>866.19260000000008</v>
      </c>
      <c r="M185" s="67">
        <v>827.7</v>
      </c>
    </row>
    <row r="186" spans="1:13" ht="51">
      <c r="A186" s="183">
        <v>1010632</v>
      </c>
      <c r="B186" s="184" t="s">
        <v>1490</v>
      </c>
      <c r="C186" s="185" t="s">
        <v>1707</v>
      </c>
      <c r="D186" s="186" t="s">
        <v>1708</v>
      </c>
      <c r="E186" s="187" t="s">
        <v>1446</v>
      </c>
      <c r="F186" s="188">
        <v>5</v>
      </c>
      <c r="G186" s="188">
        <v>90</v>
      </c>
      <c r="H186" s="178" t="s">
        <v>218</v>
      </c>
      <c r="I186" s="67">
        <v>1090.3699999999999</v>
      </c>
      <c r="J186" s="67">
        <v>1057.6588999999999</v>
      </c>
      <c r="K186" s="67">
        <v>1024.9477999999999</v>
      </c>
      <c r="L186" s="67">
        <v>992.23669999999993</v>
      </c>
      <c r="M186" s="67">
        <v>948.15</v>
      </c>
    </row>
    <row r="187" spans="1:13" ht="51">
      <c r="A187" s="183">
        <v>1004065</v>
      </c>
      <c r="B187" s="184" t="s">
        <v>1490</v>
      </c>
      <c r="C187" s="185" t="s">
        <v>1709</v>
      </c>
      <c r="D187" s="186" t="s">
        <v>1710</v>
      </c>
      <c r="E187" s="187" t="s">
        <v>1446</v>
      </c>
      <c r="F187" s="188">
        <v>25</v>
      </c>
      <c r="G187" s="188">
        <v>49</v>
      </c>
      <c r="H187" s="178" t="s">
        <v>218</v>
      </c>
      <c r="I187" s="67">
        <v>1598.06</v>
      </c>
      <c r="J187" s="67">
        <v>1550.1181999999999</v>
      </c>
      <c r="K187" s="67">
        <v>1502.1763999999998</v>
      </c>
      <c r="L187" s="67">
        <v>1454.2346</v>
      </c>
      <c r="M187" s="67">
        <v>1389.62</v>
      </c>
    </row>
    <row r="188" spans="1:13" ht="25.5">
      <c r="A188" s="183">
        <v>1004079</v>
      </c>
      <c r="B188" s="184" t="s">
        <v>1490</v>
      </c>
      <c r="C188" s="185" t="s">
        <v>1711</v>
      </c>
      <c r="D188" s="186" t="s">
        <v>1712</v>
      </c>
      <c r="E188" s="187" t="s">
        <v>1446</v>
      </c>
      <c r="F188" s="188">
        <v>25</v>
      </c>
      <c r="G188" s="188">
        <v>49</v>
      </c>
      <c r="H188" s="178" t="s">
        <v>218</v>
      </c>
      <c r="I188" s="67">
        <v>1258.93</v>
      </c>
      <c r="J188" s="67">
        <v>1221.1621</v>
      </c>
      <c r="K188" s="67">
        <v>1183.3942</v>
      </c>
      <c r="L188" s="67">
        <v>1145.6263000000001</v>
      </c>
      <c r="M188" s="67">
        <v>1094.72</v>
      </c>
    </row>
    <row r="189" spans="1:13" ht="25.5">
      <c r="A189" s="183">
        <v>1004078</v>
      </c>
      <c r="B189" s="184" t="s">
        <v>1490</v>
      </c>
      <c r="C189" s="185" t="s">
        <v>1713</v>
      </c>
      <c r="D189" s="186" t="s">
        <v>1712</v>
      </c>
      <c r="E189" s="187" t="s">
        <v>1446</v>
      </c>
      <c r="F189" s="188">
        <v>1000</v>
      </c>
      <c r="G189" s="188">
        <v>1</v>
      </c>
      <c r="H189" s="178" t="s">
        <v>218</v>
      </c>
      <c r="I189" s="67">
        <v>36112.120000000003</v>
      </c>
      <c r="J189" s="67">
        <v>35028.756399999998</v>
      </c>
      <c r="K189" s="67">
        <v>33945.392800000001</v>
      </c>
      <c r="L189" s="67">
        <v>32862.029200000004</v>
      </c>
      <c r="M189" s="67">
        <v>31401.84</v>
      </c>
    </row>
    <row r="190" spans="1:13" ht="63.75">
      <c r="A190" s="183">
        <v>1004067</v>
      </c>
      <c r="B190" s="184" t="s">
        <v>1490</v>
      </c>
      <c r="C190" s="185" t="s">
        <v>1714</v>
      </c>
      <c r="D190" s="186" t="s">
        <v>1715</v>
      </c>
      <c r="E190" s="187" t="s">
        <v>1446</v>
      </c>
      <c r="F190" s="188">
        <v>25</v>
      </c>
      <c r="G190" s="188">
        <v>48</v>
      </c>
      <c r="H190" s="178" t="s">
        <v>218</v>
      </c>
      <c r="I190" s="67">
        <v>2027.97</v>
      </c>
      <c r="J190" s="67">
        <v>1967.1308999999999</v>
      </c>
      <c r="K190" s="67">
        <v>1906.2918</v>
      </c>
      <c r="L190" s="67">
        <v>1845.4527</v>
      </c>
      <c r="M190" s="67">
        <v>1763.45</v>
      </c>
    </row>
    <row r="191" spans="1:13" ht="63.75">
      <c r="A191" s="183">
        <v>1004070</v>
      </c>
      <c r="B191" s="184" t="s">
        <v>1490</v>
      </c>
      <c r="C191" s="185" t="s">
        <v>1716</v>
      </c>
      <c r="D191" s="186" t="s">
        <v>1717</v>
      </c>
      <c r="E191" s="187" t="s">
        <v>1446</v>
      </c>
      <c r="F191" s="188">
        <v>25</v>
      </c>
      <c r="G191" s="188">
        <v>48</v>
      </c>
      <c r="H191" s="178" t="s">
        <v>218</v>
      </c>
      <c r="I191" s="67">
        <v>1806.8</v>
      </c>
      <c r="J191" s="67">
        <v>1752.596</v>
      </c>
      <c r="K191" s="67">
        <v>1698.3919999999998</v>
      </c>
      <c r="L191" s="67">
        <v>1644.1880000000001</v>
      </c>
      <c r="M191" s="67">
        <v>1571.13</v>
      </c>
    </row>
    <row r="192" spans="1:13" ht="38.25">
      <c r="A192" s="183">
        <v>1004100</v>
      </c>
      <c r="B192" s="184" t="s">
        <v>1490</v>
      </c>
      <c r="C192" s="185" t="s">
        <v>1718</v>
      </c>
      <c r="D192" s="186" t="s">
        <v>1719</v>
      </c>
      <c r="E192" s="187" t="s">
        <v>1446</v>
      </c>
      <c r="F192" s="188">
        <v>25</v>
      </c>
      <c r="G192" s="188">
        <v>49</v>
      </c>
      <c r="H192" s="178" t="s">
        <v>218</v>
      </c>
      <c r="I192" s="67">
        <v>1144.47</v>
      </c>
      <c r="J192" s="67">
        <v>1110.1359</v>
      </c>
      <c r="K192" s="67">
        <v>1075.8018</v>
      </c>
      <c r="L192" s="67">
        <v>1041.4677000000001</v>
      </c>
      <c r="M192" s="67">
        <v>995.19</v>
      </c>
    </row>
    <row r="193" spans="1:13">
      <c r="A193" s="451" t="s">
        <v>1720</v>
      </c>
      <c r="B193" s="452"/>
      <c r="C193" s="452"/>
      <c r="D193" s="452"/>
      <c r="E193" s="452"/>
      <c r="F193" s="452"/>
      <c r="G193" s="452"/>
      <c r="H193" s="452"/>
      <c r="I193" s="452"/>
      <c r="J193" s="452"/>
      <c r="K193" s="452"/>
      <c r="L193" s="452"/>
      <c r="M193" s="411"/>
    </row>
    <row r="194" spans="1:13" ht="51">
      <c r="A194" s="183">
        <v>1000029</v>
      </c>
      <c r="B194" s="184" t="s">
        <v>1468</v>
      </c>
      <c r="C194" s="185" t="s">
        <v>1469</v>
      </c>
      <c r="D194" s="186" t="s">
        <v>1470</v>
      </c>
      <c r="E194" s="187" t="s">
        <v>1446</v>
      </c>
      <c r="F194" s="188">
        <v>25</v>
      </c>
      <c r="G194" s="188">
        <v>48</v>
      </c>
      <c r="H194" s="178" t="s">
        <v>218</v>
      </c>
      <c r="I194" s="67">
        <v>648.64</v>
      </c>
      <c r="J194" s="67">
        <v>629.18079999999998</v>
      </c>
      <c r="K194" s="67">
        <v>609.72159999999997</v>
      </c>
      <c r="L194" s="67">
        <v>590.26239999999996</v>
      </c>
      <c r="M194" s="67">
        <v>606.21</v>
      </c>
    </row>
    <row r="195" spans="1:13" ht="63.75">
      <c r="A195" s="183">
        <v>1000030</v>
      </c>
      <c r="B195" s="184" t="s">
        <v>1468</v>
      </c>
      <c r="C195" s="185" t="s">
        <v>1471</v>
      </c>
      <c r="D195" s="186" t="s">
        <v>1472</v>
      </c>
      <c r="E195" s="187" t="s">
        <v>1446</v>
      </c>
      <c r="F195" s="188">
        <v>25</v>
      </c>
      <c r="G195" s="188">
        <v>48</v>
      </c>
      <c r="H195" s="178" t="s">
        <v>218</v>
      </c>
      <c r="I195" s="67">
        <v>743.33</v>
      </c>
      <c r="J195" s="67">
        <v>721.03010000000006</v>
      </c>
      <c r="K195" s="67">
        <v>698.73019999999997</v>
      </c>
      <c r="L195" s="67">
        <v>676.4303000000001</v>
      </c>
      <c r="M195" s="67">
        <v>694.7</v>
      </c>
    </row>
    <row r="196" spans="1:13" ht="63.75">
      <c r="A196" s="183">
        <v>1011178</v>
      </c>
      <c r="B196" s="184" t="s">
        <v>1468</v>
      </c>
      <c r="C196" s="185" t="s">
        <v>1473</v>
      </c>
      <c r="D196" s="186" t="s">
        <v>1474</v>
      </c>
      <c r="E196" s="187" t="s">
        <v>1446</v>
      </c>
      <c r="F196" s="188">
        <v>25</v>
      </c>
      <c r="G196" s="188">
        <v>48</v>
      </c>
      <c r="H196" s="178" t="s">
        <v>218</v>
      </c>
      <c r="I196" s="67">
        <v>596.75</v>
      </c>
      <c r="J196" s="67">
        <v>578.84749999999997</v>
      </c>
      <c r="K196" s="67">
        <v>560.94499999999994</v>
      </c>
      <c r="L196" s="67">
        <v>543.04250000000002</v>
      </c>
      <c r="M196" s="67">
        <v>557.71</v>
      </c>
    </row>
    <row r="197" spans="1:13" ht="25.5">
      <c r="A197" s="183">
        <v>1000037</v>
      </c>
      <c r="B197" s="184" t="s">
        <v>1468</v>
      </c>
      <c r="C197" s="185" t="s">
        <v>1475</v>
      </c>
      <c r="D197" s="186" t="s">
        <v>1476</v>
      </c>
      <c r="E197" s="187" t="s">
        <v>1446</v>
      </c>
      <c r="F197" s="188">
        <v>25</v>
      </c>
      <c r="G197" s="188">
        <v>48</v>
      </c>
      <c r="H197" s="178" t="s">
        <v>218</v>
      </c>
      <c r="I197" s="67">
        <v>527.55999999999995</v>
      </c>
      <c r="J197" s="67">
        <v>511.73319999999995</v>
      </c>
      <c r="K197" s="67">
        <v>495.90639999999991</v>
      </c>
      <c r="L197" s="67">
        <v>480.07959999999997</v>
      </c>
      <c r="M197" s="67">
        <v>493.05</v>
      </c>
    </row>
    <row r="198" spans="1:13" ht="25.5">
      <c r="A198" s="183">
        <v>1000035</v>
      </c>
      <c r="B198" s="184" t="s">
        <v>1468</v>
      </c>
      <c r="C198" s="185" t="s">
        <v>1477</v>
      </c>
      <c r="D198" s="186" t="s">
        <v>1478</v>
      </c>
      <c r="E198" s="187" t="s">
        <v>1446</v>
      </c>
      <c r="F198" s="188">
        <v>25</v>
      </c>
      <c r="G198" s="188">
        <v>48</v>
      </c>
      <c r="H198" s="178" t="s">
        <v>218</v>
      </c>
      <c r="I198" s="67">
        <v>585.5</v>
      </c>
      <c r="J198" s="67">
        <v>567.93499999999995</v>
      </c>
      <c r="K198" s="67">
        <v>550.37</v>
      </c>
      <c r="L198" s="67">
        <v>532.80500000000006</v>
      </c>
      <c r="M198" s="67">
        <v>547.20000000000005</v>
      </c>
    </row>
    <row r="199" spans="1:13" ht="51">
      <c r="A199" s="183">
        <v>1013879</v>
      </c>
      <c r="B199" s="184" t="s">
        <v>1468</v>
      </c>
      <c r="C199" s="185" t="s">
        <v>1479</v>
      </c>
      <c r="D199" s="186" t="s">
        <v>1480</v>
      </c>
      <c r="E199" s="187" t="s">
        <v>1446</v>
      </c>
      <c r="F199" s="188">
        <v>25</v>
      </c>
      <c r="G199" s="188">
        <v>48</v>
      </c>
      <c r="H199" s="178" t="s">
        <v>218</v>
      </c>
      <c r="I199" s="67">
        <v>673.33</v>
      </c>
      <c r="J199" s="67">
        <v>653.13009999999997</v>
      </c>
      <c r="K199" s="67">
        <v>632.93020000000001</v>
      </c>
      <c r="L199" s="67">
        <v>612.73030000000006</v>
      </c>
      <c r="M199" s="67">
        <v>629.28</v>
      </c>
    </row>
    <row r="200" spans="1:13" ht="63.75">
      <c r="A200" s="183">
        <v>1012416</v>
      </c>
      <c r="B200" s="184" t="s">
        <v>1443</v>
      </c>
      <c r="C200" s="185" t="s">
        <v>1481</v>
      </c>
      <c r="D200" s="186" t="s">
        <v>1482</v>
      </c>
      <c r="E200" s="187" t="s">
        <v>1446</v>
      </c>
      <c r="F200" s="188">
        <v>20</v>
      </c>
      <c r="G200" s="188">
        <v>54</v>
      </c>
      <c r="H200" s="178" t="s">
        <v>218</v>
      </c>
      <c r="I200" s="67">
        <v>416.73</v>
      </c>
      <c r="J200" s="67">
        <v>404.22809999999998</v>
      </c>
      <c r="K200" s="67">
        <v>391.72620000000001</v>
      </c>
      <c r="L200" s="67">
        <v>379.22430000000003</v>
      </c>
      <c r="M200" s="67">
        <v>362.37</v>
      </c>
    </row>
    <row r="201" spans="1:13">
      <c r="A201" s="451" t="s">
        <v>1721</v>
      </c>
      <c r="B201" s="452"/>
      <c r="C201" s="452"/>
      <c r="D201" s="452"/>
      <c r="E201" s="452"/>
      <c r="F201" s="452"/>
      <c r="G201" s="452"/>
      <c r="H201" s="452"/>
      <c r="I201" s="452"/>
      <c r="J201" s="452"/>
      <c r="K201" s="452"/>
      <c r="L201" s="452"/>
      <c r="M201" s="411"/>
    </row>
    <row r="202" spans="1:13" ht="76.5">
      <c r="A202" s="183">
        <v>1012423</v>
      </c>
      <c r="B202" s="184" t="s">
        <v>1468</v>
      </c>
      <c r="C202" s="185" t="s">
        <v>1609</v>
      </c>
      <c r="D202" s="186" t="s">
        <v>1610</v>
      </c>
      <c r="E202" s="187" t="s">
        <v>1446</v>
      </c>
      <c r="F202" s="188">
        <v>25</v>
      </c>
      <c r="G202" s="188">
        <v>48</v>
      </c>
      <c r="H202" s="178" t="s">
        <v>218</v>
      </c>
      <c r="I202" s="67">
        <v>617.07000000000005</v>
      </c>
      <c r="J202" s="67">
        <v>598.55790000000002</v>
      </c>
      <c r="K202" s="67">
        <v>580.04579999999999</v>
      </c>
      <c r="L202" s="67">
        <v>561.53370000000007</v>
      </c>
      <c r="M202" s="67">
        <v>576.70000000000005</v>
      </c>
    </row>
    <row r="203" spans="1:13" ht="25.5">
      <c r="A203" s="183">
        <v>1000033</v>
      </c>
      <c r="B203" s="184" t="s">
        <v>1468</v>
      </c>
      <c r="C203" s="185" t="s">
        <v>1613</v>
      </c>
      <c r="D203" s="186" t="s">
        <v>1614</v>
      </c>
      <c r="E203" s="187" t="s">
        <v>1446</v>
      </c>
      <c r="F203" s="188">
        <v>25</v>
      </c>
      <c r="G203" s="188">
        <v>48</v>
      </c>
      <c r="H203" s="178" t="s">
        <v>218</v>
      </c>
      <c r="I203" s="67">
        <v>587.70000000000005</v>
      </c>
      <c r="J203" s="67">
        <v>570.06900000000007</v>
      </c>
      <c r="K203" s="67">
        <v>552.43799999999999</v>
      </c>
      <c r="L203" s="67">
        <v>534.80700000000002</v>
      </c>
      <c r="M203" s="67">
        <v>549.25</v>
      </c>
    </row>
    <row r="204" spans="1:13" ht="51">
      <c r="A204" s="183">
        <v>1000034</v>
      </c>
      <c r="B204" s="184" t="s">
        <v>1468</v>
      </c>
      <c r="C204" s="185" t="s">
        <v>1615</v>
      </c>
      <c r="D204" s="186" t="s">
        <v>1616</v>
      </c>
      <c r="E204" s="187" t="s">
        <v>1446</v>
      </c>
      <c r="F204" s="188">
        <v>25</v>
      </c>
      <c r="G204" s="188">
        <v>48</v>
      </c>
      <c r="H204" s="178" t="s">
        <v>218</v>
      </c>
      <c r="I204" s="67">
        <v>627.59</v>
      </c>
      <c r="J204" s="67">
        <v>608.76229999999998</v>
      </c>
      <c r="K204" s="67">
        <v>589.93460000000005</v>
      </c>
      <c r="L204" s="67">
        <v>571.1069</v>
      </c>
      <c r="M204" s="67">
        <v>586.53</v>
      </c>
    </row>
    <row r="205" spans="1:13" ht="25.5">
      <c r="A205" s="183">
        <v>1000023</v>
      </c>
      <c r="B205" s="184" t="s">
        <v>1468</v>
      </c>
      <c r="C205" s="185" t="s">
        <v>1617</v>
      </c>
      <c r="D205" s="186" t="s">
        <v>1618</v>
      </c>
      <c r="E205" s="187" t="s">
        <v>1446</v>
      </c>
      <c r="F205" s="188">
        <v>20</v>
      </c>
      <c r="G205" s="188">
        <v>48</v>
      </c>
      <c r="H205" s="178" t="s">
        <v>218</v>
      </c>
      <c r="I205" s="67">
        <v>610.44000000000005</v>
      </c>
      <c r="J205" s="67">
        <v>592.1268</v>
      </c>
      <c r="K205" s="67">
        <v>573.81360000000006</v>
      </c>
      <c r="L205" s="67">
        <v>555.50040000000001</v>
      </c>
      <c r="M205" s="67">
        <v>570.5</v>
      </c>
    </row>
    <row r="206" spans="1:13">
      <c r="A206" s="451" t="s">
        <v>1722</v>
      </c>
      <c r="B206" s="452"/>
      <c r="C206" s="452"/>
      <c r="D206" s="452"/>
      <c r="E206" s="452"/>
      <c r="F206" s="452"/>
      <c r="G206" s="452"/>
      <c r="H206" s="452"/>
      <c r="I206" s="452"/>
      <c r="J206" s="452"/>
      <c r="K206" s="452"/>
      <c r="L206" s="452"/>
      <c r="M206" s="411"/>
    </row>
    <row r="207" spans="1:13" ht="38.25">
      <c r="A207" s="183">
        <v>1013464</v>
      </c>
      <c r="B207" s="184" t="s">
        <v>1468</v>
      </c>
      <c r="C207" s="185" t="s">
        <v>1624</v>
      </c>
      <c r="D207" s="186" t="s">
        <v>1625</v>
      </c>
      <c r="E207" s="187" t="s">
        <v>1461</v>
      </c>
      <c r="F207" s="188">
        <v>25</v>
      </c>
      <c r="G207" s="188">
        <v>24</v>
      </c>
      <c r="H207" s="178" t="s">
        <v>218</v>
      </c>
      <c r="I207" s="67">
        <v>3660.33</v>
      </c>
      <c r="J207" s="67">
        <v>3550.5200999999997</v>
      </c>
      <c r="K207" s="67">
        <v>3440.7101999999995</v>
      </c>
      <c r="L207" s="67">
        <v>3330.9003000000002</v>
      </c>
      <c r="M207" s="67">
        <v>3420.87</v>
      </c>
    </row>
    <row r="208" spans="1:13" ht="25.5">
      <c r="A208" s="183">
        <v>1013538</v>
      </c>
      <c r="B208" s="184" t="s">
        <v>1443</v>
      </c>
      <c r="C208" s="185" t="s">
        <v>1549</v>
      </c>
      <c r="D208" s="186" t="s">
        <v>1548</v>
      </c>
      <c r="E208" s="187" t="s">
        <v>1461</v>
      </c>
      <c r="F208" s="188">
        <v>10</v>
      </c>
      <c r="G208" s="188">
        <v>33</v>
      </c>
      <c r="H208" s="178" t="s">
        <v>218</v>
      </c>
      <c r="I208" s="67">
        <v>718.52</v>
      </c>
      <c r="J208" s="67">
        <v>696.96439999999996</v>
      </c>
      <c r="K208" s="67">
        <v>675.40879999999993</v>
      </c>
      <c r="L208" s="67">
        <v>653.85320000000002</v>
      </c>
      <c r="M208" s="67">
        <v>624.79999999999995</v>
      </c>
    </row>
    <row r="209" spans="1:13" ht="25.5">
      <c r="A209" s="183">
        <v>1013786</v>
      </c>
      <c r="B209" s="184" t="s">
        <v>1443</v>
      </c>
      <c r="C209" s="185" t="s">
        <v>1547</v>
      </c>
      <c r="D209" s="186" t="s">
        <v>1548</v>
      </c>
      <c r="E209" s="187" t="s">
        <v>1461</v>
      </c>
      <c r="F209" s="188">
        <v>5</v>
      </c>
      <c r="G209" s="188">
        <v>66</v>
      </c>
      <c r="H209" s="178" t="s">
        <v>218</v>
      </c>
      <c r="I209" s="67">
        <v>395.35</v>
      </c>
      <c r="J209" s="67">
        <v>383.48950000000002</v>
      </c>
      <c r="K209" s="67">
        <v>371.62900000000002</v>
      </c>
      <c r="L209" s="67">
        <v>359.76850000000002</v>
      </c>
      <c r="M209" s="67">
        <v>343.78</v>
      </c>
    </row>
    <row r="210" spans="1:13" ht="51">
      <c r="A210" s="183">
        <v>1004643</v>
      </c>
      <c r="B210" s="184" t="s">
        <v>1443</v>
      </c>
      <c r="C210" s="185" t="s">
        <v>1550</v>
      </c>
      <c r="D210" s="186" t="s">
        <v>1551</v>
      </c>
      <c r="E210" s="187" t="s">
        <v>1461</v>
      </c>
      <c r="F210" s="188" t="s">
        <v>1238</v>
      </c>
      <c r="G210" s="188">
        <v>40</v>
      </c>
      <c r="H210" s="178" t="s">
        <v>218</v>
      </c>
      <c r="I210" s="67">
        <v>3533.74</v>
      </c>
      <c r="J210" s="67">
        <v>3427.7277999999997</v>
      </c>
      <c r="K210" s="67">
        <v>3321.7155999999995</v>
      </c>
      <c r="L210" s="67">
        <v>3215.7033999999999</v>
      </c>
      <c r="M210" s="67">
        <v>3072.82</v>
      </c>
    </row>
    <row r="211" spans="1:13">
      <c r="A211" s="451" t="s">
        <v>1462</v>
      </c>
      <c r="B211" s="452"/>
      <c r="C211" s="452"/>
      <c r="D211" s="452"/>
      <c r="E211" s="452"/>
      <c r="F211" s="452"/>
      <c r="G211" s="452"/>
      <c r="H211" s="452"/>
      <c r="I211" s="452"/>
      <c r="J211" s="452"/>
      <c r="K211" s="452"/>
      <c r="L211" s="452"/>
      <c r="M211" s="411"/>
    </row>
    <row r="212" spans="1:13" ht="38.25">
      <c r="A212" s="183">
        <v>1001883</v>
      </c>
      <c r="B212" s="184" t="s">
        <v>1443</v>
      </c>
      <c r="C212" s="185" t="s">
        <v>1463</v>
      </c>
      <c r="D212" s="186" t="s">
        <v>1464</v>
      </c>
      <c r="E212" s="187" t="s">
        <v>1446</v>
      </c>
      <c r="F212" s="188">
        <v>25</v>
      </c>
      <c r="G212" s="188">
        <v>48</v>
      </c>
      <c r="H212" s="178" t="s">
        <v>218</v>
      </c>
      <c r="I212" s="67">
        <v>292.77999999999997</v>
      </c>
      <c r="J212" s="67">
        <v>283.99659999999994</v>
      </c>
      <c r="K212" s="67">
        <v>275.21319999999997</v>
      </c>
      <c r="L212" s="67">
        <v>266.4298</v>
      </c>
      <c r="M212" s="67">
        <v>254.59</v>
      </c>
    </row>
    <row r="213" spans="1:13" ht="38.25">
      <c r="A213" s="183">
        <v>1001884</v>
      </c>
      <c r="B213" s="184" t="s">
        <v>1443</v>
      </c>
      <c r="C213" s="185" t="s">
        <v>1465</v>
      </c>
      <c r="D213" s="186" t="s">
        <v>1466</v>
      </c>
      <c r="E213" s="187" t="s">
        <v>1446</v>
      </c>
      <c r="F213" s="188">
        <v>25</v>
      </c>
      <c r="G213" s="188">
        <v>48</v>
      </c>
      <c r="H213" s="178" t="s">
        <v>218</v>
      </c>
      <c r="I213" s="67">
        <v>357.08</v>
      </c>
      <c r="J213" s="67">
        <v>346.36759999999998</v>
      </c>
      <c r="K213" s="67">
        <v>335.65519999999998</v>
      </c>
      <c r="L213" s="67">
        <v>324.94279999999998</v>
      </c>
      <c r="M213" s="67">
        <v>310.5</v>
      </c>
    </row>
    <row r="214" spans="1:13">
      <c r="A214" s="451" t="s">
        <v>1723</v>
      </c>
      <c r="B214" s="452"/>
      <c r="C214" s="452"/>
      <c r="D214" s="452"/>
      <c r="E214" s="452"/>
      <c r="F214" s="452"/>
      <c r="G214" s="452"/>
      <c r="H214" s="452"/>
      <c r="I214" s="452"/>
      <c r="J214" s="452"/>
      <c r="K214" s="452"/>
      <c r="L214" s="452"/>
      <c r="M214" s="411"/>
    </row>
    <row r="215" spans="1:13" ht="38.25">
      <c r="A215" s="183">
        <v>1001905</v>
      </c>
      <c r="B215" s="184" t="s">
        <v>1443</v>
      </c>
      <c r="C215" s="185" t="s">
        <v>1453</v>
      </c>
      <c r="D215" s="186" t="s">
        <v>1454</v>
      </c>
      <c r="E215" s="187" t="s">
        <v>1446</v>
      </c>
      <c r="F215" s="188">
        <v>25</v>
      </c>
      <c r="G215" s="188">
        <v>48</v>
      </c>
      <c r="H215" s="178" t="s">
        <v>218</v>
      </c>
      <c r="I215" s="67">
        <v>740.54</v>
      </c>
      <c r="J215" s="67">
        <v>718.32379999999989</v>
      </c>
      <c r="K215" s="67">
        <v>696.10759999999993</v>
      </c>
      <c r="L215" s="67">
        <v>673.89139999999998</v>
      </c>
      <c r="M215" s="67">
        <v>643.95000000000005</v>
      </c>
    </row>
    <row r="216" spans="1:13" ht="51">
      <c r="A216" s="183">
        <v>1001890</v>
      </c>
      <c r="B216" s="184" t="s">
        <v>1443</v>
      </c>
      <c r="C216" s="185" t="s">
        <v>1455</v>
      </c>
      <c r="D216" s="186" t="s">
        <v>1456</v>
      </c>
      <c r="E216" s="187" t="s">
        <v>1446</v>
      </c>
      <c r="F216" s="188">
        <v>25</v>
      </c>
      <c r="G216" s="188">
        <v>48</v>
      </c>
      <c r="H216" s="178" t="s">
        <v>218</v>
      </c>
      <c r="I216" s="67">
        <v>813.26</v>
      </c>
      <c r="J216" s="67">
        <v>788.86219999999992</v>
      </c>
      <c r="K216" s="67">
        <v>764.46439999999996</v>
      </c>
      <c r="L216" s="67">
        <v>740.06659999999999</v>
      </c>
      <c r="M216" s="67">
        <v>707.18</v>
      </c>
    </row>
    <row r="217" spans="1:13">
      <c r="A217" s="451" t="s">
        <v>1724</v>
      </c>
      <c r="B217" s="452"/>
      <c r="C217" s="452"/>
      <c r="D217" s="452"/>
      <c r="E217" s="452"/>
      <c r="F217" s="452"/>
      <c r="G217" s="452"/>
      <c r="H217" s="452"/>
      <c r="I217" s="452"/>
      <c r="J217" s="452"/>
      <c r="K217" s="452"/>
      <c r="L217" s="452"/>
      <c r="M217" s="411"/>
    </row>
    <row r="218" spans="1:13" ht="51">
      <c r="A218" s="183">
        <v>1009198</v>
      </c>
      <c r="B218" s="184" t="s">
        <v>1468</v>
      </c>
      <c r="C218" s="185" t="s">
        <v>1725</v>
      </c>
      <c r="D218" s="186" t="s">
        <v>1726</v>
      </c>
      <c r="E218" s="187" t="s">
        <v>1520</v>
      </c>
      <c r="F218" s="188">
        <v>25</v>
      </c>
      <c r="G218" s="188">
        <v>48</v>
      </c>
      <c r="H218" s="178" t="s">
        <v>218</v>
      </c>
      <c r="I218" s="67">
        <v>835.02</v>
      </c>
      <c r="J218" s="67">
        <v>809.96939999999995</v>
      </c>
      <c r="K218" s="67">
        <v>784.91879999999992</v>
      </c>
      <c r="L218" s="67">
        <v>759.8682</v>
      </c>
      <c r="M218" s="67">
        <v>780.39</v>
      </c>
    </row>
    <row r="219" spans="1:13" ht="76.5">
      <c r="A219" s="183">
        <v>1010617</v>
      </c>
      <c r="B219" s="184" t="s">
        <v>1468</v>
      </c>
      <c r="C219" s="185" t="s">
        <v>1727</v>
      </c>
      <c r="D219" s="186" t="s">
        <v>1728</v>
      </c>
      <c r="E219" s="187" t="s">
        <v>1461</v>
      </c>
      <c r="F219" s="188">
        <v>25</v>
      </c>
      <c r="G219" s="188">
        <v>48</v>
      </c>
      <c r="H219" s="178" t="s">
        <v>218</v>
      </c>
      <c r="I219" s="67">
        <v>914.68</v>
      </c>
      <c r="J219" s="67">
        <v>887.23959999999988</v>
      </c>
      <c r="K219" s="67">
        <v>859.79919999999993</v>
      </c>
      <c r="L219" s="67">
        <v>832.35879999999997</v>
      </c>
      <c r="M219" s="67">
        <v>854.84</v>
      </c>
    </row>
    <row r="220" spans="1:13" ht="51">
      <c r="A220" s="183">
        <v>1010283</v>
      </c>
      <c r="B220" s="184" t="s">
        <v>1468</v>
      </c>
      <c r="C220" s="185" t="s">
        <v>1729</v>
      </c>
      <c r="D220" s="186" t="s">
        <v>1730</v>
      </c>
      <c r="E220" s="187" t="s">
        <v>1520</v>
      </c>
      <c r="F220" s="188">
        <v>25</v>
      </c>
      <c r="G220" s="188">
        <v>48</v>
      </c>
      <c r="H220" s="178" t="s">
        <v>218</v>
      </c>
      <c r="I220" s="67">
        <v>754.15</v>
      </c>
      <c r="J220" s="67">
        <v>731.52549999999997</v>
      </c>
      <c r="K220" s="67">
        <v>708.90099999999995</v>
      </c>
      <c r="L220" s="67">
        <v>686.27650000000006</v>
      </c>
      <c r="M220" s="67">
        <v>704.81</v>
      </c>
    </row>
    <row r="221" spans="1:13" ht="63.75" customHeight="1">
      <c r="A221" s="183">
        <v>1011572</v>
      </c>
      <c r="B221" s="184" t="s">
        <v>1468</v>
      </c>
      <c r="C221" s="185" t="s">
        <v>1731</v>
      </c>
      <c r="D221" s="186" t="s">
        <v>1732</v>
      </c>
      <c r="E221" s="187" t="s">
        <v>1461</v>
      </c>
      <c r="F221" s="188">
        <v>25</v>
      </c>
      <c r="G221" s="188">
        <v>48</v>
      </c>
      <c r="H221" s="178" t="s">
        <v>218</v>
      </c>
      <c r="I221" s="67">
        <v>829.56</v>
      </c>
      <c r="J221" s="67">
        <v>804.67319999999995</v>
      </c>
      <c r="K221" s="67">
        <v>779.78639999999996</v>
      </c>
      <c r="L221" s="67">
        <v>754.89959999999996</v>
      </c>
      <c r="M221" s="67">
        <v>775.29</v>
      </c>
    </row>
    <row r="222" spans="1:13" ht="51">
      <c r="A222" s="183">
        <v>1010282</v>
      </c>
      <c r="B222" s="184" t="s">
        <v>1468</v>
      </c>
      <c r="C222" s="185" t="s">
        <v>1733</v>
      </c>
      <c r="D222" s="186" t="s">
        <v>1734</v>
      </c>
      <c r="E222" s="187" t="s">
        <v>1520</v>
      </c>
      <c r="F222" s="188">
        <v>25</v>
      </c>
      <c r="G222" s="188">
        <v>48</v>
      </c>
      <c r="H222" s="178" t="s">
        <v>218</v>
      </c>
      <c r="I222" s="67">
        <v>754.15</v>
      </c>
      <c r="J222" s="67">
        <v>731.52549999999997</v>
      </c>
      <c r="K222" s="67">
        <v>708.90099999999995</v>
      </c>
      <c r="L222" s="67">
        <v>686.27650000000006</v>
      </c>
      <c r="M222" s="67">
        <v>704.81</v>
      </c>
    </row>
    <row r="223" spans="1:13" ht="69" customHeight="1">
      <c r="A223" s="183">
        <v>1011573</v>
      </c>
      <c r="B223" s="184" t="s">
        <v>1468</v>
      </c>
      <c r="C223" s="185" t="s">
        <v>1735</v>
      </c>
      <c r="D223" s="186" t="s">
        <v>1736</v>
      </c>
      <c r="E223" s="187" t="s">
        <v>1461</v>
      </c>
      <c r="F223" s="188">
        <v>25</v>
      </c>
      <c r="G223" s="188">
        <v>48</v>
      </c>
      <c r="H223" s="178" t="s">
        <v>218</v>
      </c>
      <c r="I223" s="67">
        <v>829.56</v>
      </c>
      <c r="J223" s="67">
        <v>804.67319999999995</v>
      </c>
      <c r="K223" s="67">
        <v>779.78639999999996</v>
      </c>
      <c r="L223" s="67">
        <v>754.89959999999996</v>
      </c>
      <c r="M223" s="67">
        <v>775.29</v>
      </c>
    </row>
    <row r="224" spans="1:13" ht="51">
      <c r="A224" s="183">
        <v>1012417</v>
      </c>
      <c r="B224" s="184" t="s">
        <v>1443</v>
      </c>
      <c r="C224" s="185" t="s">
        <v>1611</v>
      </c>
      <c r="D224" s="186" t="s">
        <v>1612</v>
      </c>
      <c r="E224" s="187" t="s">
        <v>1461</v>
      </c>
      <c r="F224" s="188">
        <v>20</v>
      </c>
      <c r="G224" s="188">
        <v>54</v>
      </c>
      <c r="H224" s="178" t="s">
        <v>218</v>
      </c>
      <c r="I224" s="67">
        <v>506.98</v>
      </c>
      <c r="J224" s="67">
        <v>491.7706</v>
      </c>
      <c r="K224" s="67">
        <v>476.56119999999999</v>
      </c>
      <c r="L224" s="67">
        <v>461.35180000000003</v>
      </c>
      <c r="M224" s="67">
        <v>440.85</v>
      </c>
    </row>
    <row r="225" spans="1:13">
      <c r="A225" s="451" t="s">
        <v>1737</v>
      </c>
      <c r="B225" s="452"/>
      <c r="C225" s="452"/>
      <c r="D225" s="452"/>
      <c r="E225" s="452"/>
      <c r="F225" s="452"/>
      <c r="G225" s="452"/>
      <c r="H225" s="452"/>
      <c r="I225" s="452"/>
      <c r="J225" s="452"/>
      <c r="K225" s="452"/>
      <c r="L225" s="452"/>
      <c r="M225" s="411"/>
    </row>
    <row r="226" spans="1:13" ht="43.5" customHeight="1">
      <c r="A226" s="183">
        <v>1011033</v>
      </c>
      <c r="B226" s="184" t="s">
        <v>1468</v>
      </c>
      <c r="C226" s="185" t="s">
        <v>1738</v>
      </c>
      <c r="D226" s="186" t="s">
        <v>1739</v>
      </c>
      <c r="E226" s="187" t="s">
        <v>1740</v>
      </c>
      <c r="F226" s="188">
        <v>25</v>
      </c>
      <c r="G226" s="188">
        <v>24</v>
      </c>
      <c r="H226" s="178" t="s">
        <v>218</v>
      </c>
      <c r="I226" s="67">
        <v>2642.23</v>
      </c>
      <c r="J226" s="67">
        <v>2562.9630999999999</v>
      </c>
      <c r="K226" s="67">
        <v>2483.6961999999999</v>
      </c>
      <c r="L226" s="67">
        <v>2404.4293000000002</v>
      </c>
      <c r="M226" s="67">
        <v>2469.37</v>
      </c>
    </row>
    <row r="227" spans="1:13" ht="43.5" customHeight="1">
      <c r="A227" s="183">
        <v>1011031</v>
      </c>
      <c r="B227" s="184" t="s">
        <v>1468</v>
      </c>
      <c r="C227" s="185" t="s">
        <v>1741</v>
      </c>
      <c r="D227" s="186" t="s">
        <v>1742</v>
      </c>
      <c r="E227" s="187" t="s">
        <v>1740</v>
      </c>
      <c r="F227" s="188">
        <v>25</v>
      </c>
      <c r="G227" s="188">
        <v>24</v>
      </c>
      <c r="H227" s="178" t="s">
        <v>218</v>
      </c>
      <c r="I227" s="67">
        <v>2642.23</v>
      </c>
      <c r="J227" s="67">
        <v>2562.9630999999999</v>
      </c>
      <c r="K227" s="67">
        <v>2483.6961999999999</v>
      </c>
      <c r="L227" s="67">
        <v>2404.4293000000002</v>
      </c>
      <c r="M227" s="67">
        <v>2469.37</v>
      </c>
    </row>
    <row r="228" spans="1:13" ht="43.5" customHeight="1">
      <c r="A228" s="183">
        <v>1011029</v>
      </c>
      <c r="B228" s="184" t="s">
        <v>1468</v>
      </c>
      <c r="C228" s="185" t="s">
        <v>1743</v>
      </c>
      <c r="D228" s="186" t="s">
        <v>1744</v>
      </c>
      <c r="E228" s="187" t="s">
        <v>1740</v>
      </c>
      <c r="F228" s="188">
        <v>25</v>
      </c>
      <c r="G228" s="188">
        <v>24</v>
      </c>
      <c r="H228" s="178" t="s">
        <v>218</v>
      </c>
      <c r="I228" s="67">
        <v>2642.23</v>
      </c>
      <c r="J228" s="67">
        <v>2562.9630999999999</v>
      </c>
      <c r="K228" s="67">
        <v>2483.6961999999999</v>
      </c>
      <c r="L228" s="67">
        <v>2404.4293000000002</v>
      </c>
      <c r="M228" s="67">
        <v>2469.37</v>
      </c>
    </row>
    <row r="229" spans="1:13" ht="43.5" customHeight="1">
      <c r="A229" s="183">
        <v>1011039</v>
      </c>
      <c r="B229" s="184" t="s">
        <v>1468</v>
      </c>
      <c r="C229" s="185" t="s">
        <v>1745</v>
      </c>
      <c r="D229" s="186" t="s">
        <v>1742</v>
      </c>
      <c r="E229" s="187" t="s">
        <v>1740</v>
      </c>
      <c r="F229" s="188">
        <v>25</v>
      </c>
      <c r="G229" s="188">
        <v>24</v>
      </c>
      <c r="H229" s="178" t="s">
        <v>218</v>
      </c>
      <c r="I229" s="67">
        <v>2642.23</v>
      </c>
      <c r="J229" s="67">
        <v>2562.9630999999999</v>
      </c>
      <c r="K229" s="67">
        <v>2483.6961999999999</v>
      </c>
      <c r="L229" s="67">
        <v>2404.4293000000002</v>
      </c>
      <c r="M229" s="67">
        <v>2469.37</v>
      </c>
    </row>
    <row r="230" spans="1:13" ht="43.5" customHeight="1">
      <c r="A230" s="183">
        <v>1011037</v>
      </c>
      <c r="B230" s="184" t="s">
        <v>1468</v>
      </c>
      <c r="C230" s="185" t="s">
        <v>1746</v>
      </c>
      <c r="D230" s="186" t="s">
        <v>1747</v>
      </c>
      <c r="E230" s="187" t="s">
        <v>1740</v>
      </c>
      <c r="F230" s="188">
        <v>25</v>
      </c>
      <c r="G230" s="188">
        <v>24</v>
      </c>
      <c r="H230" s="178" t="s">
        <v>218</v>
      </c>
      <c r="I230" s="67">
        <v>2642.23</v>
      </c>
      <c r="J230" s="67">
        <v>2562.9630999999999</v>
      </c>
      <c r="K230" s="67">
        <v>2483.6961999999999</v>
      </c>
      <c r="L230" s="67">
        <v>2404.4293000000002</v>
      </c>
      <c r="M230" s="67">
        <v>2469.37</v>
      </c>
    </row>
    <row r="231" spans="1:13" ht="43.5" customHeight="1">
      <c r="A231" s="183">
        <v>1011035</v>
      </c>
      <c r="B231" s="184" t="s">
        <v>1468</v>
      </c>
      <c r="C231" s="185" t="s">
        <v>1748</v>
      </c>
      <c r="D231" s="186" t="s">
        <v>1749</v>
      </c>
      <c r="E231" s="187" t="s">
        <v>1740</v>
      </c>
      <c r="F231" s="188">
        <v>25</v>
      </c>
      <c r="G231" s="188">
        <v>24</v>
      </c>
      <c r="H231" s="178" t="s">
        <v>218</v>
      </c>
      <c r="I231" s="67">
        <v>2642.23</v>
      </c>
      <c r="J231" s="67">
        <v>2562.9630999999999</v>
      </c>
      <c r="K231" s="67">
        <v>2483.6961999999999</v>
      </c>
      <c r="L231" s="67">
        <v>2404.4293000000002</v>
      </c>
      <c r="M231" s="67">
        <v>2469.37</v>
      </c>
    </row>
    <row r="232" spans="1:13">
      <c r="A232" s="451" t="s">
        <v>1750</v>
      </c>
      <c r="B232" s="452"/>
      <c r="C232" s="452"/>
      <c r="D232" s="452"/>
      <c r="E232" s="452"/>
      <c r="F232" s="452"/>
      <c r="G232" s="452"/>
      <c r="H232" s="452"/>
      <c r="I232" s="452"/>
      <c r="J232" s="452"/>
      <c r="K232" s="452"/>
      <c r="L232" s="452"/>
      <c r="M232" s="411"/>
    </row>
    <row r="233" spans="1:13" ht="44.25" customHeight="1">
      <c r="A233" s="183">
        <v>1002156</v>
      </c>
      <c r="B233" s="184" t="s">
        <v>1468</v>
      </c>
      <c r="C233" s="185" t="s">
        <v>1751</v>
      </c>
      <c r="D233" s="186" t="s">
        <v>1752</v>
      </c>
      <c r="E233" s="187" t="s">
        <v>1740</v>
      </c>
      <c r="F233" s="188">
        <v>25</v>
      </c>
      <c r="G233" s="188">
        <v>24</v>
      </c>
      <c r="H233" s="178" t="s">
        <v>218</v>
      </c>
      <c r="I233" s="67">
        <v>3508.74</v>
      </c>
      <c r="J233" s="67">
        <v>3403.4777999999997</v>
      </c>
      <c r="K233" s="67">
        <v>3298.2155999999995</v>
      </c>
      <c r="L233" s="67">
        <v>3192.9533999999999</v>
      </c>
      <c r="M233" s="67">
        <v>3279.2</v>
      </c>
    </row>
    <row r="234" spans="1:13" ht="44.25" customHeight="1">
      <c r="A234" s="183">
        <v>1012252</v>
      </c>
      <c r="B234" s="184" t="s">
        <v>1468</v>
      </c>
      <c r="C234" s="185" t="s">
        <v>1753</v>
      </c>
      <c r="D234" s="186" t="s">
        <v>1754</v>
      </c>
      <c r="E234" s="187" t="s">
        <v>1740</v>
      </c>
      <c r="F234" s="188">
        <v>25</v>
      </c>
      <c r="G234" s="188">
        <v>24</v>
      </c>
      <c r="H234" s="178" t="s">
        <v>218</v>
      </c>
      <c r="I234" s="67">
        <v>3331.4</v>
      </c>
      <c r="J234" s="67">
        <v>3231.4580000000001</v>
      </c>
      <c r="K234" s="67">
        <v>3131.5160000000001</v>
      </c>
      <c r="L234" s="67">
        <v>3031.5740000000001</v>
      </c>
      <c r="M234" s="67">
        <v>3113.46</v>
      </c>
    </row>
    <row r="235" spans="1:13" ht="44.25" customHeight="1">
      <c r="A235" s="183">
        <v>1011965</v>
      </c>
      <c r="B235" s="184" t="s">
        <v>1468</v>
      </c>
      <c r="C235" s="185" t="s">
        <v>1755</v>
      </c>
      <c r="D235" s="186" t="s">
        <v>1756</v>
      </c>
      <c r="E235" s="187" t="s">
        <v>1740</v>
      </c>
      <c r="F235" s="188">
        <v>25</v>
      </c>
      <c r="G235" s="188">
        <v>24</v>
      </c>
      <c r="H235" s="178" t="s">
        <v>218</v>
      </c>
      <c r="I235" s="67">
        <v>2852.89</v>
      </c>
      <c r="J235" s="67">
        <v>2767.3032999999996</v>
      </c>
      <c r="K235" s="67">
        <v>2681.7165999999997</v>
      </c>
      <c r="L235" s="67">
        <v>2596.1298999999999</v>
      </c>
      <c r="M235" s="67">
        <v>2666.25</v>
      </c>
    </row>
    <row r="236" spans="1:13" ht="44.25" customHeight="1">
      <c r="A236" s="183">
        <v>1011953</v>
      </c>
      <c r="B236" s="184" t="s">
        <v>1468</v>
      </c>
      <c r="C236" s="185" t="s">
        <v>1757</v>
      </c>
      <c r="D236" s="186" t="s">
        <v>1758</v>
      </c>
      <c r="E236" s="187" t="s">
        <v>1740</v>
      </c>
      <c r="F236" s="188">
        <v>25</v>
      </c>
      <c r="G236" s="188">
        <v>24</v>
      </c>
      <c r="H236" s="178" t="s">
        <v>218</v>
      </c>
      <c r="I236" s="67">
        <v>2852.89</v>
      </c>
      <c r="J236" s="67">
        <v>2767.3032999999996</v>
      </c>
      <c r="K236" s="67">
        <v>2681.7165999999997</v>
      </c>
      <c r="L236" s="67">
        <v>2596.1298999999999</v>
      </c>
      <c r="M236" s="67">
        <v>2666.25</v>
      </c>
    </row>
    <row r="237" spans="1:13" ht="44.25" customHeight="1">
      <c r="A237" s="183">
        <v>1011969</v>
      </c>
      <c r="B237" s="184" t="s">
        <v>1468</v>
      </c>
      <c r="C237" s="185" t="s">
        <v>1759</v>
      </c>
      <c r="D237" s="186" t="s">
        <v>1760</v>
      </c>
      <c r="E237" s="187" t="s">
        <v>1740</v>
      </c>
      <c r="F237" s="188">
        <v>25</v>
      </c>
      <c r="G237" s="188">
        <v>24</v>
      </c>
      <c r="H237" s="178" t="s">
        <v>218</v>
      </c>
      <c r="I237" s="67">
        <v>2852.89</v>
      </c>
      <c r="J237" s="67">
        <v>2767.3032999999996</v>
      </c>
      <c r="K237" s="67">
        <v>2681.7165999999997</v>
      </c>
      <c r="L237" s="67">
        <v>2596.1298999999999</v>
      </c>
      <c r="M237" s="67">
        <v>2666.25</v>
      </c>
    </row>
    <row r="238" spans="1:13" ht="44.25" customHeight="1">
      <c r="A238" s="183">
        <v>1011967</v>
      </c>
      <c r="B238" s="184" t="s">
        <v>1468</v>
      </c>
      <c r="C238" s="185" t="s">
        <v>1761</v>
      </c>
      <c r="D238" s="186" t="s">
        <v>1762</v>
      </c>
      <c r="E238" s="187" t="s">
        <v>1740</v>
      </c>
      <c r="F238" s="188">
        <v>25</v>
      </c>
      <c r="G238" s="188">
        <v>24</v>
      </c>
      <c r="H238" s="178" t="s">
        <v>218</v>
      </c>
      <c r="I238" s="67">
        <v>2852.89</v>
      </c>
      <c r="J238" s="67">
        <v>2767.3032999999996</v>
      </c>
      <c r="K238" s="67">
        <v>2681.7165999999997</v>
      </c>
      <c r="L238" s="67">
        <v>2596.1298999999999</v>
      </c>
      <c r="M238" s="67">
        <v>2666.25</v>
      </c>
    </row>
    <row r="239" spans="1:13">
      <c r="A239" s="451" t="s">
        <v>1763</v>
      </c>
      <c r="B239" s="452"/>
      <c r="C239" s="452"/>
      <c r="D239" s="452"/>
      <c r="E239" s="452"/>
      <c r="F239" s="452"/>
      <c r="G239" s="452"/>
      <c r="H239" s="452"/>
      <c r="I239" s="452"/>
      <c r="J239" s="452"/>
      <c r="K239" s="452"/>
      <c r="L239" s="452"/>
      <c r="M239" s="411"/>
    </row>
    <row r="240" spans="1:13" ht="41.25" customHeight="1">
      <c r="A240" s="183">
        <v>1011943</v>
      </c>
      <c r="B240" s="184" t="s">
        <v>1468</v>
      </c>
      <c r="C240" s="185" t="s">
        <v>1764</v>
      </c>
      <c r="D240" s="186" t="s">
        <v>1765</v>
      </c>
      <c r="E240" s="187" t="s">
        <v>1740</v>
      </c>
      <c r="F240" s="188">
        <v>25</v>
      </c>
      <c r="G240" s="188">
        <v>24</v>
      </c>
      <c r="H240" s="178" t="s">
        <v>218</v>
      </c>
      <c r="I240" s="67">
        <v>4922.55</v>
      </c>
      <c r="J240" s="67">
        <v>4774.8734999999997</v>
      </c>
      <c r="K240" s="67">
        <v>4627.1970000000001</v>
      </c>
      <c r="L240" s="67">
        <v>4479.5205000000005</v>
      </c>
      <c r="M240" s="67">
        <v>4600.51</v>
      </c>
    </row>
    <row r="241" spans="1:13" ht="41.25" customHeight="1">
      <c r="A241" s="183">
        <v>1011941</v>
      </c>
      <c r="B241" s="184" t="s">
        <v>1468</v>
      </c>
      <c r="C241" s="185" t="s">
        <v>1766</v>
      </c>
      <c r="D241" s="186" t="s">
        <v>1767</v>
      </c>
      <c r="E241" s="187" t="s">
        <v>1740</v>
      </c>
      <c r="F241" s="188">
        <v>25</v>
      </c>
      <c r="G241" s="188">
        <v>24</v>
      </c>
      <c r="H241" s="178" t="s">
        <v>218</v>
      </c>
      <c r="I241" s="67">
        <v>4922.55</v>
      </c>
      <c r="J241" s="67">
        <v>4774.8734999999997</v>
      </c>
      <c r="K241" s="67">
        <v>4627.1970000000001</v>
      </c>
      <c r="L241" s="67">
        <v>4479.5205000000005</v>
      </c>
      <c r="M241" s="67">
        <v>4600.51</v>
      </c>
    </row>
    <row r="242" spans="1:13" ht="41.25" customHeight="1">
      <c r="A242" s="183">
        <v>1011947</v>
      </c>
      <c r="B242" s="184" t="s">
        <v>1468</v>
      </c>
      <c r="C242" s="185" t="s">
        <v>1768</v>
      </c>
      <c r="D242" s="186" t="s">
        <v>1769</v>
      </c>
      <c r="E242" s="187" t="s">
        <v>1740</v>
      </c>
      <c r="F242" s="188">
        <v>25</v>
      </c>
      <c r="G242" s="188">
        <v>24</v>
      </c>
      <c r="H242" s="178" t="s">
        <v>218</v>
      </c>
      <c r="I242" s="67">
        <v>4922.55</v>
      </c>
      <c r="J242" s="67">
        <v>4774.8734999999997</v>
      </c>
      <c r="K242" s="67">
        <v>4627.1970000000001</v>
      </c>
      <c r="L242" s="67">
        <v>4479.5205000000005</v>
      </c>
      <c r="M242" s="67">
        <v>4600.51</v>
      </c>
    </row>
    <row r="243" spans="1:13" ht="41.25" customHeight="1">
      <c r="A243" s="183">
        <v>1011945</v>
      </c>
      <c r="B243" s="184" t="s">
        <v>1468</v>
      </c>
      <c r="C243" s="185" t="s">
        <v>1770</v>
      </c>
      <c r="D243" s="186" t="s">
        <v>1771</v>
      </c>
      <c r="E243" s="187" t="s">
        <v>1740</v>
      </c>
      <c r="F243" s="188">
        <v>25</v>
      </c>
      <c r="G243" s="188">
        <v>24</v>
      </c>
      <c r="H243" s="178" t="s">
        <v>218</v>
      </c>
      <c r="I243" s="67">
        <v>4922.55</v>
      </c>
      <c r="J243" s="67">
        <v>4774.8734999999997</v>
      </c>
      <c r="K243" s="67">
        <v>4627.1970000000001</v>
      </c>
      <c r="L243" s="67">
        <v>4479.5205000000005</v>
      </c>
      <c r="M243" s="67">
        <v>4600.51</v>
      </c>
    </row>
    <row r="244" spans="1:13">
      <c r="A244" s="451" t="s">
        <v>1772</v>
      </c>
      <c r="B244" s="452"/>
      <c r="C244" s="452"/>
      <c r="D244" s="452"/>
      <c r="E244" s="452"/>
      <c r="F244" s="452"/>
      <c r="G244" s="452"/>
      <c r="H244" s="452"/>
      <c r="I244" s="452"/>
      <c r="J244" s="452"/>
      <c r="K244" s="452"/>
      <c r="L244" s="452"/>
      <c r="M244" s="411"/>
    </row>
    <row r="245" spans="1:13" ht="63.75">
      <c r="A245" s="183">
        <v>1008801</v>
      </c>
      <c r="B245" s="184" t="s">
        <v>1468</v>
      </c>
      <c r="C245" s="185" t="s">
        <v>1773</v>
      </c>
      <c r="D245" s="186" t="s">
        <v>1774</v>
      </c>
      <c r="E245" s="187" t="s">
        <v>1740</v>
      </c>
      <c r="F245" s="188">
        <v>25</v>
      </c>
      <c r="G245" s="188">
        <v>24</v>
      </c>
      <c r="H245" s="178" t="s">
        <v>218</v>
      </c>
      <c r="I245" s="67">
        <v>3637.85</v>
      </c>
      <c r="J245" s="67">
        <v>3528.7144999999996</v>
      </c>
      <c r="K245" s="67">
        <v>3419.5789999999997</v>
      </c>
      <c r="L245" s="67">
        <v>3310.4434999999999</v>
      </c>
      <c r="M245" s="67">
        <v>3399.86</v>
      </c>
    </row>
    <row r="246" spans="1:13" ht="63.75">
      <c r="A246" s="183">
        <v>1008802</v>
      </c>
      <c r="B246" s="184" t="s">
        <v>1468</v>
      </c>
      <c r="C246" s="185" t="s">
        <v>1775</v>
      </c>
      <c r="D246" s="186" t="s">
        <v>1776</v>
      </c>
      <c r="E246" s="187" t="s">
        <v>1740</v>
      </c>
      <c r="F246" s="188">
        <v>25</v>
      </c>
      <c r="G246" s="188">
        <v>24</v>
      </c>
      <c r="H246" s="178" t="s">
        <v>218</v>
      </c>
      <c r="I246" s="67">
        <v>3637.85</v>
      </c>
      <c r="J246" s="67">
        <v>3528.7144999999996</v>
      </c>
      <c r="K246" s="67">
        <v>3419.5789999999997</v>
      </c>
      <c r="L246" s="67">
        <v>3310.4434999999999</v>
      </c>
      <c r="M246" s="67">
        <v>3399.86</v>
      </c>
    </row>
    <row r="247" spans="1:13" ht="63.75">
      <c r="A247" s="183">
        <v>1008803</v>
      </c>
      <c r="B247" s="184" t="s">
        <v>1468</v>
      </c>
      <c r="C247" s="185" t="s">
        <v>1777</v>
      </c>
      <c r="D247" s="186" t="s">
        <v>1778</v>
      </c>
      <c r="E247" s="187" t="s">
        <v>1740</v>
      </c>
      <c r="F247" s="188">
        <v>25</v>
      </c>
      <c r="G247" s="188">
        <v>24</v>
      </c>
      <c r="H247" s="178" t="s">
        <v>218</v>
      </c>
      <c r="I247" s="67">
        <v>3637.85</v>
      </c>
      <c r="J247" s="67">
        <v>3528.7144999999996</v>
      </c>
      <c r="K247" s="67">
        <v>3419.5789999999997</v>
      </c>
      <c r="L247" s="67">
        <v>3310.4434999999999</v>
      </c>
      <c r="M247" s="67">
        <v>3399.86</v>
      </c>
    </row>
    <row r="248" spans="1:13" ht="63.75">
      <c r="A248" s="183">
        <v>1008804</v>
      </c>
      <c r="B248" s="184" t="s">
        <v>1468</v>
      </c>
      <c r="C248" s="185" t="s">
        <v>1779</v>
      </c>
      <c r="D248" s="186" t="s">
        <v>1780</v>
      </c>
      <c r="E248" s="187" t="s">
        <v>1740</v>
      </c>
      <c r="F248" s="188">
        <v>25</v>
      </c>
      <c r="G248" s="188">
        <v>24</v>
      </c>
      <c r="H248" s="178" t="s">
        <v>218</v>
      </c>
      <c r="I248" s="67">
        <v>3637.85</v>
      </c>
      <c r="J248" s="67">
        <v>3528.7144999999996</v>
      </c>
      <c r="K248" s="67">
        <v>3419.5789999999997</v>
      </c>
      <c r="L248" s="67">
        <v>3310.4434999999999</v>
      </c>
      <c r="M248" s="67">
        <v>3399.86</v>
      </c>
    </row>
    <row r="249" spans="1:13" ht="63.75">
      <c r="A249" s="183">
        <v>1008805</v>
      </c>
      <c r="B249" s="184" t="s">
        <v>1468</v>
      </c>
      <c r="C249" s="185" t="s">
        <v>1781</v>
      </c>
      <c r="D249" s="186" t="s">
        <v>1782</v>
      </c>
      <c r="E249" s="187" t="s">
        <v>1740</v>
      </c>
      <c r="F249" s="188">
        <v>25</v>
      </c>
      <c r="G249" s="188">
        <v>24</v>
      </c>
      <c r="H249" s="178" t="s">
        <v>218</v>
      </c>
      <c r="I249" s="67">
        <v>3637.85</v>
      </c>
      <c r="J249" s="67">
        <v>3528.7144999999996</v>
      </c>
      <c r="K249" s="67">
        <v>3419.5789999999997</v>
      </c>
      <c r="L249" s="67">
        <v>3310.4434999999999</v>
      </c>
      <c r="M249" s="67">
        <v>3399.86</v>
      </c>
    </row>
    <row r="250" spans="1:13">
      <c r="A250" s="451" t="s">
        <v>1783</v>
      </c>
      <c r="B250" s="452"/>
      <c r="C250" s="452"/>
      <c r="D250" s="452"/>
      <c r="E250" s="452"/>
      <c r="F250" s="452"/>
      <c r="G250" s="452"/>
      <c r="H250" s="452"/>
      <c r="I250" s="452"/>
      <c r="J250" s="452"/>
      <c r="K250" s="452"/>
      <c r="L250" s="452"/>
      <c r="M250" s="411"/>
    </row>
    <row r="251" spans="1:13" ht="38.25">
      <c r="A251" s="183">
        <v>1011970</v>
      </c>
      <c r="B251" s="184" t="s">
        <v>1468</v>
      </c>
      <c r="C251" s="185" t="s">
        <v>1784</v>
      </c>
      <c r="D251" s="186" t="s">
        <v>1785</v>
      </c>
      <c r="E251" s="187" t="s">
        <v>1786</v>
      </c>
      <c r="F251" s="188">
        <v>25</v>
      </c>
      <c r="G251" s="188">
        <v>24</v>
      </c>
      <c r="H251" s="178" t="s">
        <v>218</v>
      </c>
      <c r="I251" s="67">
        <v>4840.8599999999997</v>
      </c>
      <c r="J251" s="67">
        <v>4695.6341999999995</v>
      </c>
      <c r="K251" s="67">
        <v>4550.4083999999993</v>
      </c>
      <c r="L251" s="67">
        <v>4405.1826000000001</v>
      </c>
      <c r="M251" s="67">
        <v>4524.17</v>
      </c>
    </row>
    <row r="252" spans="1:13" ht="38.25">
      <c r="A252" s="183">
        <v>1011971</v>
      </c>
      <c r="B252" s="184" t="s">
        <v>1468</v>
      </c>
      <c r="C252" s="185" t="s">
        <v>1787</v>
      </c>
      <c r="D252" s="186" t="s">
        <v>1785</v>
      </c>
      <c r="E252" s="187" t="s">
        <v>1786</v>
      </c>
      <c r="F252" s="188">
        <v>25</v>
      </c>
      <c r="G252" s="188">
        <v>24</v>
      </c>
      <c r="H252" s="178" t="s">
        <v>218</v>
      </c>
      <c r="I252" s="67">
        <v>4840.8599999999997</v>
      </c>
      <c r="J252" s="67">
        <v>4695.6341999999995</v>
      </c>
      <c r="K252" s="67">
        <v>4550.4083999999993</v>
      </c>
      <c r="L252" s="67">
        <v>4405.1826000000001</v>
      </c>
      <c r="M252" s="67">
        <v>4524.17</v>
      </c>
    </row>
    <row r="253" spans="1:13" ht="38.25">
      <c r="A253" s="183">
        <v>1011972</v>
      </c>
      <c r="B253" s="184" t="s">
        <v>1468</v>
      </c>
      <c r="C253" s="185" t="s">
        <v>1788</v>
      </c>
      <c r="D253" s="186" t="s">
        <v>1785</v>
      </c>
      <c r="E253" s="187" t="s">
        <v>1786</v>
      </c>
      <c r="F253" s="188">
        <v>25</v>
      </c>
      <c r="G253" s="188">
        <v>24</v>
      </c>
      <c r="H253" s="178" t="s">
        <v>218</v>
      </c>
      <c r="I253" s="67">
        <v>4840.8599999999997</v>
      </c>
      <c r="J253" s="67">
        <v>4695.6341999999995</v>
      </c>
      <c r="K253" s="67">
        <v>4550.4083999999993</v>
      </c>
      <c r="L253" s="67">
        <v>4405.1826000000001</v>
      </c>
      <c r="M253" s="67">
        <v>4524.17</v>
      </c>
    </row>
    <row r="254" spans="1:13" ht="38.25">
      <c r="A254" s="183">
        <v>1011973</v>
      </c>
      <c r="B254" s="184" t="s">
        <v>1468</v>
      </c>
      <c r="C254" s="185" t="s">
        <v>1789</v>
      </c>
      <c r="D254" s="186" t="s">
        <v>1785</v>
      </c>
      <c r="E254" s="187" t="s">
        <v>1786</v>
      </c>
      <c r="F254" s="188">
        <v>25</v>
      </c>
      <c r="G254" s="188">
        <v>24</v>
      </c>
      <c r="H254" s="178" t="s">
        <v>218</v>
      </c>
      <c r="I254" s="67">
        <v>4840.8599999999997</v>
      </c>
      <c r="J254" s="67">
        <v>4695.6341999999995</v>
      </c>
      <c r="K254" s="67">
        <v>4550.4083999999993</v>
      </c>
      <c r="L254" s="67">
        <v>4405.1826000000001</v>
      </c>
      <c r="M254" s="67">
        <v>4524.17</v>
      </c>
    </row>
    <row r="255" spans="1:13" ht="38.25">
      <c r="A255" s="183">
        <v>1011974</v>
      </c>
      <c r="B255" s="184" t="s">
        <v>1468</v>
      </c>
      <c r="C255" s="185" t="s">
        <v>1790</v>
      </c>
      <c r="D255" s="186" t="s">
        <v>1785</v>
      </c>
      <c r="E255" s="187" t="s">
        <v>1786</v>
      </c>
      <c r="F255" s="188">
        <v>25</v>
      </c>
      <c r="G255" s="188">
        <v>24</v>
      </c>
      <c r="H255" s="178" t="s">
        <v>218</v>
      </c>
      <c r="I255" s="67">
        <v>4840.8599999999997</v>
      </c>
      <c r="J255" s="67">
        <v>4695.6341999999995</v>
      </c>
      <c r="K255" s="67">
        <v>4550.4083999999993</v>
      </c>
      <c r="L255" s="67">
        <v>4405.1826000000001</v>
      </c>
      <c r="M255" s="67">
        <v>4524.17</v>
      </c>
    </row>
    <row r="256" spans="1:13" ht="38.25">
      <c r="A256" s="183">
        <v>1011975</v>
      </c>
      <c r="B256" s="184" t="s">
        <v>1468</v>
      </c>
      <c r="C256" s="185" t="s">
        <v>1791</v>
      </c>
      <c r="D256" s="186" t="s">
        <v>1785</v>
      </c>
      <c r="E256" s="187" t="s">
        <v>1786</v>
      </c>
      <c r="F256" s="188">
        <v>25</v>
      </c>
      <c r="G256" s="188">
        <v>24</v>
      </c>
      <c r="H256" s="178" t="s">
        <v>218</v>
      </c>
      <c r="I256" s="67">
        <v>4840.8599999999997</v>
      </c>
      <c r="J256" s="67">
        <v>4695.6341999999995</v>
      </c>
      <c r="K256" s="67">
        <v>4550.4083999999993</v>
      </c>
      <c r="L256" s="67">
        <v>4405.1826000000001</v>
      </c>
      <c r="M256" s="67">
        <v>4524.17</v>
      </c>
    </row>
    <row r="257" spans="1:13" ht="38.25">
      <c r="A257" s="183">
        <v>1011976</v>
      </c>
      <c r="B257" s="184" t="s">
        <v>1468</v>
      </c>
      <c r="C257" s="185" t="s">
        <v>1792</v>
      </c>
      <c r="D257" s="186" t="s">
        <v>1785</v>
      </c>
      <c r="E257" s="187" t="s">
        <v>1786</v>
      </c>
      <c r="F257" s="188">
        <v>25</v>
      </c>
      <c r="G257" s="188">
        <v>24</v>
      </c>
      <c r="H257" s="178" t="s">
        <v>218</v>
      </c>
      <c r="I257" s="67">
        <v>4840.8599999999997</v>
      </c>
      <c r="J257" s="67">
        <v>4695.6341999999995</v>
      </c>
      <c r="K257" s="67">
        <v>4550.4083999999993</v>
      </c>
      <c r="L257" s="67">
        <v>4405.1826000000001</v>
      </c>
      <c r="M257" s="67">
        <v>4524.17</v>
      </c>
    </row>
    <row r="258" spans="1:13" ht="38.25">
      <c r="A258" s="183">
        <v>1011977</v>
      </c>
      <c r="B258" s="184" t="s">
        <v>1468</v>
      </c>
      <c r="C258" s="185" t="s">
        <v>1793</v>
      </c>
      <c r="D258" s="186" t="s">
        <v>1785</v>
      </c>
      <c r="E258" s="187" t="s">
        <v>1786</v>
      </c>
      <c r="F258" s="188">
        <v>25</v>
      </c>
      <c r="G258" s="188">
        <v>24</v>
      </c>
      <c r="H258" s="178" t="s">
        <v>218</v>
      </c>
      <c r="I258" s="67">
        <v>4840.8599999999997</v>
      </c>
      <c r="J258" s="67">
        <v>4695.6341999999995</v>
      </c>
      <c r="K258" s="67">
        <v>4550.4083999999993</v>
      </c>
      <c r="L258" s="67">
        <v>4405.1826000000001</v>
      </c>
      <c r="M258" s="67">
        <v>4524.17</v>
      </c>
    </row>
    <row r="259" spans="1:13" ht="38.25">
      <c r="A259" s="183">
        <v>1011978</v>
      </c>
      <c r="B259" s="184" t="s">
        <v>1468</v>
      </c>
      <c r="C259" s="185" t="s">
        <v>1794</v>
      </c>
      <c r="D259" s="186" t="s">
        <v>1785</v>
      </c>
      <c r="E259" s="187" t="s">
        <v>1786</v>
      </c>
      <c r="F259" s="188">
        <v>25</v>
      </c>
      <c r="G259" s="188">
        <v>24</v>
      </c>
      <c r="H259" s="178" t="s">
        <v>218</v>
      </c>
      <c r="I259" s="67">
        <v>4840.8599999999997</v>
      </c>
      <c r="J259" s="67">
        <v>4695.6341999999995</v>
      </c>
      <c r="K259" s="67">
        <v>4550.4083999999993</v>
      </c>
      <c r="L259" s="67">
        <v>4405.1826000000001</v>
      </c>
      <c r="M259" s="67">
        <v>4524.17</v>
      </c>
    </row>
    <row r="260" spans="1:13" ht="38.25">
      <c r="A260" s="183">
        <v>1011979</v>
      </c>
      <c r="B260" s="184" t="s">
        <v>1468</v>
      </c>
      <c r="C260" s="185" t="s">
        <v>1795</v>
      </c>
      <c r="D260" s="186" t="s">
        <v>1785</v>
      </c>
      <c r="E260" s="187" t="s">
        <v>1786</v>
      </c>
      <c r="F260" s="188">
        <v>25</v>
      </c>
      <c r="G260" s="188">
        <v>24</v>
      </c>
      <c r="H260" s="178" t="s">
        <v>218</v>
      </c>
      <c r="I260" s="67">
        <v>4840.8599999999997</v>
      </c>
      <c r="J260" s="67">
        <v>4695.6341999999995</v>
      </c>
      <c r="K260" s="67">
        <v>4550.4083999999993</v>
      </c>
      <c r="L260" s="67">
        <v>4405.1826000000001</v>
      </c>
      <c r="M260" s="67">
        <v>4524.17</v>
      </c>
    </row>
    <row r="261" spans="1:13" ht="38.25">
      <c r="A261" s="183">
        <v>1011980</v>
      </c>
      <c r="B261" s="184" t="s">
        <v>1468</v>
      </c>
      <c r="C261" s="185" t="s">
        <v>1796</v>
      </c>
      <c r="D261" s="186" t="s">
        <v>1785</v>
      </c>
      <c r="E261" s="187" t="s">
        <v>1786</v>
      </c>
      <c r="F261" s="188">
        <v>25</v>
      </c>
      <c r="G261" s="188">
        <v>24</v>
      </c>
      <c r="H261" s="178" t="s">
        <v>218</v>
      </c>
      <c r="I261" s="67">
        <v>4840.8599999999997</v>
      </c>
      <c r="J261" s="67">
        <v>4695.6341999999995</v>
      </c>
      <c r="K261" s="67">
        <v>4550.4083999999993</v>
      </c>
      <c r="L261" s="67">
        <v>4405.1826000000001</v>
      </c>
      <c r="M261" s="67">
        <v>4524.17</v>
      </c>
    </row>
    <row r="262" spans="1:13" ht="38.25">
      <c r="A262" s="183">
        <v>1011981</v>
      </c>
      <c r="B262" s="184" t="s">
        <v>1468</v>
      </c>
      <c r="C262" s="185" t="s">
        <v>1797</v>
      </c>
      <c r="D262" s="186" t="s">
        <v>1785</v>
      </c>
      <c r="E262" s="187" t="s">
        <v>1786</v>
      </c>
      <c r="F262" s="188">
        <v>25</v>
      </c>
      <c r="G262" s="188">
        <v>24</v>
      </c>
      <c r="H262" s="178" t="s">
        <v>218</v>
      </c>
      <c r="I262" s="67">
        <v>4840.8599999999997</v>
      </c>
      <c r="J262" s="67">
        <v>4695.6341999999995</v>
      </c>
      <c r="K262" s="67">
        <v>4550.4083999999993</v>
      </c>
      <c r="L262" s="67">
        <v>4405.1826000000001</v>
      </c>
      <c r="M262" s="67">
        <v>4524.17</v>
      </c>
    </row>
    <row r="263" spans="1:13" ht="38.25">
      <c r="A263" s="183">
        <v>1011982</v>
      </c>
      <c r="B263" s="184" t="s">
        <v>1468</v>
      </c>
      <c r="C263" s="185" t="s">
        <v>1798</v>
      </c>
      <c r="D263" s="186" t="s">
        <v>1799</v>
      </c>
      <c r="E263" s="187" t="s">
        <v>1786</v>
      </c>
      <c r="F263" s="188">
        <v>25</v>
      </c>
      <c r="G263" s="188">
        <v>24</v>
      </c>
      <c r="H263" s="178" t="s">
        <v>218</v>
      </c>
      <c r="I263" s="67">
        <v>4840.8599999999997</v>
      </c>
      <c r="J263" s="67">
        <v>4695.6341999999995</v>
      </c>
      <c r="K263" s="67">
        <v>4550.4083999999993</v>
      </c>
      <c r="L263" s="67">
        <v>4405.1826000000001</v>
      </c>
      <c r="M263" s="67">
        <v>4524.17</v>
      </c>
    </row>
    <row r="264" spans="1:13" ht="38.25">
      <c r="A264" s="183">
        <v>1011983</v>
      </c>
      <c r="B264" s="184" t="s">
        <v>1468</v>
      </c>
      <c r="C264" s="185" t="s">
        <v>1800</v>
      </c>
      <c r="D264" s="186" t="s">
        <v>1799</v>
      </c>
      <c r="E264" s="187" t="s">
        <v>1786</v>
      </c>
      <c r="F264" s="188">
        <v>25</v>
      </c>
      <c r="G264" s="188">
        <v>24</v>
      </c>
      <c r="H264" s="178" t="s">
        <v>218</v>
      </c>
      <c r="I264" s="67">
        <v>4840.8599999999997</v>
      </c>
      <c r="J264" s="67">
        <v>4695.6341999999995</v>
      </c>
      <c r="K264" s="67">
        <v>4550.4083999999993</v>
      </c>
      <c r="L264" s="67">
        <v>4405.1826000000001</v>
      </c>
      <c r="M264" s="67">
        <v>4524.17</v>
      </c>
    </row>
    <row r="265" spans="1:13" ht="38.25">
      <c r="A265" s="183">
        <v>1011985</v>
      </c>
      <c r="B265" s="184" t="s">
        <v>1468</v>
      </c>
      <c r="C265" s="185" t="s">
        <v>1801</v>
      </c>
      <c r="D265" s="186" t="s">
        <v>1802</v>
      </c>
      <c r="E265" s="187" t="s">
        <v>1786</v>
      </c>
      <c r="F265" s="188">
        <v>25</v>
      </c>
      <c r="G265" s="188">
        <v>24</v>
      </c>
      <c r="H265" s="178" t="s">
        <v>218</v>
      </c>
      <c r="I265" s="67">
        <v>4840.8599999999997</v>
      </c>
      <c r="J265" s="67">
        <v>4695.6341999999995</v>
      </c>
      <c r="K265" s="67">
        <v>4550.4083999999993</v>
      </c>
      <c r="L265" s="67">
        <v>4405.1826000000001</v>
      </c>
      <c r="M265" s="67">
        <v>4524.17</v>
      </c>
    </row>
    <row r="266" spans="1:13" ht="38.25">
      <c r="A266" s="183">
        <v>1011986</v>
      </c>
      <c r="B266" s="184" t="s">
        <v>1468</v>
      </c>
      <c r="C266" s="185" t="s">
        <v>1803</v>
      </c>
      <c r="D266" s="186" t="s">
        <v>1802</v>
      </c>
      <c r="E266" s="187" t="s">
        <v>1786</v>
      </c>
      <c r="F266" s="188">
        <v>25</v>
      </c>
      <c r="G266" s="188">
        <v>24</v>
      </c>
      <c r="H266" s="178" t="s">
        <v>218</v>
      </c>
      <c r="I266" s="67">
        <v>4840.8599999999997</v>
      </c>
      <c r="J266" s="67">
        <v>4695.6341999999995</v>
      </c>
      <c r="K266" s="67">
        <v>4550.4083999999993</v>
      </c>
      <c r="L266" s="67">
        <v>4405.1826000000001</v>
      </c>
      <c r="M266" s="67">
        <v>4524.17</v>
      </c>
    </row>
    <row r="267" spans="1:13" ht="38.25">
      <c r="A267" s="183">
        <v>1011987</v>
      </c>
      <c r="B267" s="184" t="s">
        <v>1468</v>
      </c>
      <c r="C267" s="185" t="s">
        <v>1804</v>
      </c>
      <c r="D267" s="186" t="s">
        <v>1785</v>
      </c>
      <c r="E267" s="187" t="s">
        <v>1786</v>
      </c>
      <c r="F267" s="188">
        <v>25</v>
      </c>
      <c r="G267" s="188">
        <v>24</v>
      </c>
      <c r="H267" s="178" t="s">
        <v>218</v>
      </c>
      <c r="I267" s="67">
        <v>4840.8599999999997</v>
      </c>
      <c r="J267" s="67">
        <v>4695.6341999999995</v>
      </c>
      <c r="K267" s="67">
        <v>4550.4083999999993</v>
      </c>
      <c r="L267" s="67">
        <v>4405.1826000000001</v>
      </c>
      <c r="M267" s="67">
        <v>4524.17</v>
      </c>
    </row>
    <row r="268" spans="1:13" ht="38.25">
      <c r="A268" s="183">
        <v>1011988</v>
      </c>
      <c r="B268" s="184" t="s">
        <v>1468</v>
      </c>
      <c r="C268" s="185" t="s">
        <v>1805</v>
      </c>
      <c r="D268" s="186" t="s">
        <v>1785</v>
      </c>
      <c r="E268" s="187" t="s">
        <v>1786</v>
      </c>
      <c r="F268" s="188">
        <v>25</v>
      </c>
      <c r="G268" s="188">
        <v>24</v>
      </c>
      <c r="H268" s="178" t="s">
        <v>218</v>
      </c>
      <c r="I268" s="67">
        <v>4840.8599999999997</v>
      </c>
      <c r="J268" s="67">
        <v>4695.6341999999995</v>
      </c>
      <c r="K268" s="67">
        <v>4550.4083999999993</v>
      </c>
      <c r="L268" s="67">
        <v>4405.1826000000001</v>
      </c>
      <c r="M268" s="67">
        <v>4524.17</v>
      </c>
    </row>
    <row r="269" spans="1:13" ht="38.25">
      <c r="A269" s="183">
        <v>1011989</v>
      </c>
      <c r="B269" s="184" t="s">
        <v>1468</v>
      </c>
      <c r="C269" s="185" t="s">
        <v>1806</v>
      </c>
      <c r="D269" s="186" t="s">
        <v>1785</v>
      </c>
      <c r="E269" s="187" t="s">
        <v>1786</v>
      </c>
      <c r="F269" s="188">
        <v>25</v>
      </c>
      <c r="G269" s="188">
        <v>24</v>
      </c>
      <c r="H269" s="178" t="s">
        <v>218</v>
      </c>
      <c r="I269" s="67">
        <v>4840.8599999999997</v>
      </c>
      <c r="J269" s="67">
        <v>4695.6341999999995</v>
      </c>
      <c r="K269" s="67">
        <v>4550.4083999999993</v>
      </c>
      <c r="L269" s="67">
        <v>4405.1826000000001</v>
      </c>
      <c r="M269" s="67">
        <v>4524.17</v>
      </c>
    </row>
    <row r="270" spans="1:13" ht="38.25">
      <c r="A270" s="183">
        <v>1011990</v>
      </c>
      <c r="B270" s="184" t="s">
        <v>1468</v>
      </c>
      <c r="C270" s="185" t="s">
        <v>1807</v>
      </c>
      <c r="D270" s="186" t="s">
        <v>1785</v>
      </c>
      <c r="E270" s="187" t="s">
        <v>1786</v>
      </c>
      <c r="F270" s="188">
        <v>25</v>
      </c>
      <c r="G270" s="188">
        <v>24</v>
      </c>
      <c r="H270" s="178" t="s">
        <v>218</v>
      </c>
      <c r="I270" s="67">
        <v>4840.8599999999997</v>
      </c>
      <c r="J270" s="67">
        <v>4695.6341999999995</v>
      </c>
      <c r="K270" s="67">
        <v>4550.4083999999993</v>
      </c>
      <c r="L270" s="67">
        <v>4405.1826000000001</v>
      </c>
      <c r="M270" s="67">
        <v>4524.17</v>
      </c>
    </row>
    <row r="271" spans="1:13" ht="38.25">
      <c r="A271" s="183">
        <v>1011991</v>
      </c>
      <c r="B271" s="184" t="s">
        <v>1468</v>
      </c>
      <c r="C271" s="185" t="s">
        <v>1808</v>
      </c>
      <c r="D271" s="186" t="s">
        <v>1785</v>
      </c>
      <c r="E271" s="187" t="s">
        <v>1786</v>
      </c>
      <c r="F271" s="188">
        <v>25</v>
      </c>
      <c r="G271" s="188">
        <v>24</v>
      </c>
      <c r="H271" s="178" t="s">
        <v>218</v>
      </c>
      <c r="I271" s="67">
        <v>4840.8599999999997</v>
      </c>
      <c r="J271" s="67">
        <v>4695.6341999999995</v>
      </c>
      <c r="K271" s="67">
        <v>4550.4083999999993</v>
      </c>
      <c r="L271" s="67">
        <v>4405.1826000000001</v>
      </c>
      <c r="M271" s="67">
        <v>4524.17</v>
      </c>
    </row>
    <row r="272" spans="1:13" ht="38.25">
      <c r="A272" s="183">
        <v>1011992</v>
      </c>
      <c r="B272" s="184" t="s">
        <v>1468</v>
      </c>
      <c r="C272" s="185" t="s">
        <v>1809</v>
      </c>
      <c r="D272" s="186" t="s">
        <v>1785</v>
      </c>
      <c r="E272" s="187" t="s">
        <v>1786</v>
      </c>
      <c r="F272" s="188">
        <v>25</v>
      </c>
      <c r="G272" s="188">
        <v>24</v>
      </c>
      <c r="H272" s="178" t="s">
        <v>218</v>
      </c>
      <c r="I272" s="67">
        <v>4840.8599999999997</v>
      </c>
      <c r="J272" s="67">
        <v>4695.6341999999995</v>
      </c>
      <c r="K272" s="67">
        <v>4550.4083999999993</v>
      </c>
      <c r="L272" s="67">
        <v>4405.1826000000001</v>
      </c>
      <c r="M272" s="67">
        <v>4524.17</v>
      </c>
    </row>
    <row r="273" spans="1:15994" ht="38.25">
      <c r="A273" s="183">
        <v>1011993</v>
      </c>
      <c r="B273" s="184" t="s">
        <v>1468</v>
      </c>
      <c r="C273" s="185" t="s">
        <v>1810</v>
      </c>
      <c r="D273" s="186" t="s">
        <v>1785</v>
      </c>
      <c r="E273" s="187" t="s">
        <v>1786</v>
      </c>
      <c r="F273" s="188">
        <v>25</v>
      </c>
      <c r="G273" s="188">
        <v>24</v>
      </c>
      <c r="H273" s="178" t="s">
        <v>218</v>
      </c>
      <c r="I273" s="67">
        <v>4840.8599999999997</v>
      </c>
      <c r="J273" s="67">
        <v>4695.6341999999995</v>
      </c>
      <c r="K273" s="67">
        <v>4550.4083999999993</v>
      </c>
      <c r="L273" s="67">
        <v>4405.1826000000001</v>
      </c>
      <c r="M273" s="67">
        <v>4524.17</v>
      </c>
    </row>
    <row r="274" spans="1:15994" ht="38.25">
      <c r="A274" s="183">
        <v>1011994</v>
      </c>
      <c r="B274" s="184" t="s">
        <v>1468</v>
      </c>
      <c r="C274" s="185" t="s">
        <v>1811</v>
      </c>
      <c r="D274" s="186" t="s">
        <v>1785</v>
      </c>
      <c r="E274" s="187" t="s">
        <v>1786</v>
      </c>
      <c r="F274" s="188">
        <v>25</v>
      </c>
      <c r="G274" s="188">
        <v>24</v>
      </c>
      <c r="H274" s="178" t="s">
        <v>218</v>
      </c>
      <c r="I274" s="67">
        <v>4840.8599999999997</v>
      </c>
      <c r="J274" s="67">
        <v>4695.6341999999995</v>
      </c>
      <c r="K274" s="67">
        <v>4550.4083999999993</v>
      </c>
      <c r="L274" s="67">
        <v>4405.1826000000001</v>
      </c>
      <c r="M274" s="67">
        <v>4524.17</v>
      </c>
    </row>
    <row r="275" spans="1:15994" ht="38.25">
      <c r="A275" s="183">
        <v>1011995</v>
      </c>
      <c r="B275" s="184" t="s">
        <v>1468</v>
      </c>
      <c r="C275" s="185" t="s">
        <v>1812</v>
      </c>
      <c r="D275" s="186" t="s">
        <v>1785</v>
      </c>
      <c r="E275" s="187" t="s">
        <v>1786</v>
      </c>
      <c r="F275" s="188">
        <v>25</v>
      </c>
      <c r="G275" s="188">
        <v>24</v>
      </c>
      <c r="H275" s="178" t="s">
        <v>218</v>
      </c>
      <c r="I275" s="67">
        <v>4840.8599999999997</v>
      </c>
      <c r="J275" s="67">
        <v>4695.6341999999995</v>
      </c>
      <c r="K275" s="67">
        <v>4550.4083999999993</v>
      </c>
      <c r="L275" s="67">
        <v>4405.1826000000001</v>
      </c>
      <c r="M275" s="67">
        <v>4524.17</v>
      </c>
    </row>
    <row r="276" spans="1:15994">
      <c r="A276" s="451" t="s">
        <v>1813</v>
      </c>
      <c r="B276" s="452"/>
      <c r="C276" s="452"/>
      <c r="D276" s="452"/>
      <c r="E276" s="452"/>
      <c r="F276" s="452"/>
      <c r="G276" s="452"/>
      <c r="H276" s="452"/>
      <c r="I276" s="452"/>
      <c r="J276" s="452"/>
      <c r="K276" s="452"/>
      <c r="L276" s="452"/>
      <c r="M276" s="411"/>
      <c r="N276" s="452"/>
      <c r="O276" s="452"/>
      <c r="P276" s="452"/>
      <c r="Q276" s="452"/>
      <c r="R276" s="411"/>
      <c r="S276" s="451"/>
      <c r="T276" s="452"/>
      <c r="U276" s="452"/>
      <c r="V276" s="452"/>
      <c r="W276" s="452"/>
      <c r="X276" s="452"/>
      <c r="Y276" s="452"/>
      <c r="Z276" s="452"/>
      <c r="AA276" s="452"/>
      <c r="AB276" s="452"/>
      <c r="AC276" s="452"/>
      <c r="AD276" s="411"/>
      <c r="AE276" s="451"/>
      <c r="AF276" s="452"/>
      <c r="AG276" s="452"/>
      <c r="AH276" s="452"/>
      <c r="AI276" s="452"/>
      <c r="AJ276" s="452"/>
      <c r="AK276" s="452"/>
      <c r="AL276" s="452"/>
      <c r="AM276" s="452"/>
      <c r="AN276" s="452"/>
      <c r="AO276" s="452"/>
      <c r="AP276" s="411"/>
      <c r="AQ276" s="451"/>
      <c r="AR276" s="452"/>
      <c r="AS276" s="452"/>
      <c r="AT276" s="452"/>
      <c r="AU276" s="452"/>
      <c r="AV276" s="452"/>
      <c r="AW276" s="452"/>
      <c r="AX276" s="452"/>
      <c r="AY276" s="452"/>
      <c r="AZ276" s="452"/>
      <c r="BA276" s="452"/>
      <c r="BB276" s="411"/>
      <c r="BC276" s="451"/>
      <c r="BD276" s="452"/>
      <c r="BE276" s="452"/>
      <c r="BF276" s="452"/>
      <c r="BG276" s="452"/>
      <c r="BH276" s="452"/>
      <c r="BI276" s="452"/>
      <c r="BJ276" s="452"/>
      <c r="BK276" s="452"/>
      <c r="BL276" s="452"/>
      <c r="BM276" s="452"/>
      <c r="BN276" s="411"/>
      <c r="BO276" s="451"/>
      <c r="BP276" s="452"/>
      <c r="BQ276" s="452"/>
      <c r="BR276" s="452"/>
      <c r="BS276" s="452"/>
      <c r="BT276" s="452"/>
      <c r="BU276" s="452"/>
      <c r="BV276" s="452"/>
      <c r="BW276" s="452"/>
      <c r="BX276" s="452"/>
      <c r="BY276" s="452"/>
      <c r="BZ276" s="411"/>
      <c r="CA276" s="451"/>
      <c r="CB276" s="452"/>
      <c r="CC276" s="452"/>
      <c r="CD276" s="452"/>
      <c r="CE276" s="452"/>
      <c r="CF276" s="452"/>
      <c r="CG276" s="452"/>
      <c r="CH276" s="452"/>
      <c r="CI276" s="452"/>
      <c r="CJ276" s="452"/>
      <c r="CK276" s="452"/>
      <c r="CL276" s="411"/>
      <c r="CM276" s="451"/>
      <c r="CN276" s="452"/>
      <c r="CO276" s="452"/>
      <c r="CP276" s="452"/>
      <c r="CQ276" s="452"/>
      <c r="CR276" s="452"/>
      <c r="CS276" s="452"/>
      <c r="CT276" s="452"/>
      <c r="CU276" s="452"/>
      <c r="CV276" s="452"/>
      <c r="CW276" s="452"/>
      <c r="CX276" s="411"/>
      <c r="CY276" s="451"/>
      <c r="CZ276" s="452"/>
      <c r="DA276" s="452"/>
      <c r="DB276" s="452"/>
      <c r="DC276" s="452"/>
      <c r="DD276" s="452"/>
      <c r="DE276" s="452"/>
      <c r="DF276" s="452"/>
      <c r="DG276" s="452"/>
      <c r="DH276" s="452"/>
      <c r="DI276" s="452"/>
      <c r="DJ276" s="411"/>
      <c r="DK276" s="451"/>
      <c r="DL276" s="452"/>
      <c r="DM276" s="452"/>
      <c r="DN276" s="452"/>
      <c r="DO276" s="452"/>
      <c r="DP276" s="452"/>
      <c r="DQ276" s="452"/>
      <c r="DR276" s="452"/>
      <c r="DS276" s="452"/>
      <c r="DT276" s="452"/>
      <c r="DU276" s="452"/>
      <c r="DV276" s="411"/>
      <c r="DW276" s="451"/>
      <c r="DX276" s="452"/>
      <c r="DY276" s="452"/>
      <c r="DZ276" s="452"/>
      <c r="EA276" s="452"/>
      <c r="EB276" s="452"/>
      <c r="EC276" s="452"/>
      <c r="ED276" s="452"/>
      <c r="EE276" s="452"/>
      <c r="EF276" s="452"/>
      <c r="EG276" s="452"/>
      <c r="EH276" s="411"/>
      <c r="EI276" s="451"/>
      <c r="EJ276" s="452"/>
      <c r="EK276" s="452"/>
      <c r="EL276" s="452"/>
      <c r="EM276" s="452"/>
      <c r="EN276" s="452"/>
      <c r="EO276" s="452"/>
      <c r="EP276" s="452"/>
      <c r="EQ276" s="452"/>
      <c r="ER276" s="452"/>
      <c r="ES276" s="452"/>
      <c r="ET276" s="411"/>
      <c r="EU276" s="451"/>
      <c r="EV276" s="452"/>
      <c r="EW276" s="452"/>
      <c r="EX276" s="452"/>
      <c r="EY276" s="452"/>
      <c r="EZ276" s="452"/>
      <c r="FA276" s="452"/>
      <c r="FB276" s="452"/>
      <c r="FC276" s="452"/>
      <c r="FD276" s="452"/>
      <c r="FE276" s="452"/>
      <c r="FF276" s="411"/>
      <c r="FG276" s="451"/>
      <c r="FH276" s="452"/>
      <c r="FI276" s="452"/>
      <c r="FJ276" s="452"/>
      <c r="FK276" s="452"/>
      <c r="FL276" s="452"/>
      <c r="FM276" s="452"/>
      <c r="FN276" s="452"/>
      <c r="FO276" s="452"/>
      <c r="FP276" s="452"/>
      <c r="FQ276" s="452"/>
      <c r="FR276" s="411"/>
      <c r="FS276" s="451"/>
      <c r="FT276" s="452"/>
      <c r="FU276" s="452"/>
      <c r="FV276" s="452"/>
      <c r="FW276" s="452"/>
      <c r="FX276" s="452"/>
      <c r="FY276" s="452"/>
      <c r="FZ276" s="452"/>
      <c r="GA276" s="452"/>
      <c r="GB276" s="452"/>
      <c r="GC276" s="452"/>
      <c r="GD276" s="411"/>
      <c r="GE276" s="451"/>
      <c r="GF276" s="452"/>
      <c r="GG276" s="452"/>
      <c r="GH276" s="452"/>
      <c r="GI276" s="452"/>
      <c r="GJ276" s="452"/>
      <c r="GK276" s="452"/>
      <c r="GL276" s="452"/>
      <c r="GM276" s="452"/>
      <c r="GN276" s="452"/>
      <c r="GO276" s="452"/>
      <c r="GP276" s="411"/>
      <c r="GQ276" s="451"/>
      <c r="GR276" s="452"/>
      <c r="GS276" s="452"/>
      <c r="GT276" s="452"/>
      <c r="GU276" s="452"/>
      <c r="GV276" s="452"/>
      <c r="GW276" s="452"/>
      <c r="GX276" s="452"/>
      <c r="GY276" s="452"/>
      <c r="GZ276" s="452"/>
      <c r="HA276" s="452"/>
      <c r="HB276" s="411"/>
      <c r="HC276" s="451"/>
      <c r="HD276" s="452"/>
      <c r="HE276" s="452"/>
      <c r="HF276" s="452"/>
      <c r="HG276" s="452"/>
      <c r="HH276" s="452"/>
      <c r="HI276" s="452"/>
      <c r="HJ276" s="452"/>
      <c r="HK276" s="452"/>
      <c r="HL276" s="452"/>
      <c r="HM276" s="452"/>
      <c r="HN276" s="411"/>
      <c r="HO276" s="451"/>
      <c r="HP276" s="452"/>
      <c r="HQ276" s="452"/>
      <c r="HR276" s="452"/>
      <c r="HS276" s="452"/>
      <c r="HT276" s="452"/>
      <c r="HU276" s="452"/>
      <c r="HV276" s="452"/>
      <c r="HW276" s="452"/>
      <c r="HX276" s="452"/>
      <c r="HY276" s="452"/>
      <c r="HZ276" s="411"/>
      <c r="IA276" s="451"/>
      <c r="IB276" s="452"/>
      <c r="IC276" s="452"/>
      <c r="ID276" s="452"/>
      <c r="IE276" s="452"/>
      <c r="IF276" s="452"/>
      <c r="IG276" s="452"/>
      <c r="IH276" s="452"/>
      <c r="II276" s="452"/>
      <c r="IJ276" s="452"/>
      <c r="IK276" s="452"/>
      <c r="IL276" s="411"/>
      <c r="IM276" s="451"/>
      <c r="IN276" s="452"/>
      <c r="IO276" s="452"/>
      <c r="IP276" s="452"/>
      <c r="IQ276" s="452"/>
      <c r="IR276" s="452"/>
      <c r="IS276" s="452"/>
      <c r="IT276" s="452"/>
      <c r="IU276" s="452"/>
      <c r="IV276" s="452"/>
      <c r="IW276" s="452"/>
      <c r="IX276" s="411"/>
      <c r="IY276" s="451"/>
      <c r="IZ276" s="452"/>
      <c r="JA276" s="452"/>
      <c r="JB276" s="452"/>
      <c r="JC276" s="452"/>
      <c r="JD276" s="452"/>
      <c r="JE276" s="452"/>
      <c r="JF276" s="452"/>
      <c r="JG276" s="452"/>
      <c r="JH276" s="452"/>
      <c r="JI276" s="452"/>
      <c r="JJ276" s="411"/>
      <c r="JK276" s="451"/>
      <c r="JL276" s="452"/>
      <c r="JM276" s="452"/>
      <c r="JN276" s="452"/>
      <c r="JO276" s="452"/>
      <c r="JP276" s="452"/>
      <c r="JQ276" s="452"/>
      <c r="JR276" s="452"/>
      <c r="JS276" s="452"/>
      <c r="JT276" s="452"/>
      <c r="JU276" s="452"/>
      <c r="JV276" s="411"/>
      <c r="JW276" s="451"/>
      <c r="JX276" s="452"/>
      <c r="JY276" s="452"/>
      <c r="JZ276" s="452"/>
      <c r="KA276" s="452"/>
      <c r="KB276" s="452"/>
      <c r="KC276" s="452"/>
      <c r="KD276" s="452"/>
      <c r="KE276" s="452"/>
      <c r="KF276" s="452"/>
      <c r="KG276" s="452"/>
      <c r="KH276" s="411"/>
      <c r="KI276" s="451"/>
      <c r="KJ276" s="452"/>
      <c r="KK276" s="452"/>
      <c r="KL276" s="452"/>
      <c r="KM276" s="452"/>
      <c r="KN276" s="452"/>
      <c r="KO276" s="452"/>
      <c r="KP276" s="452"/>
      <c r="KQ276" s="452"/>
      <c r="KR276" s="452"/>
      <c r="KS276" s="452"/>
      <c r="KT276" s="411"/>
      <c r="KU276" s="451"/>
      <c r="KV276" s="452"/>
      <c r="KW276" s="452"/>
      <c r="KX276" s="452"/>
      <c r="KY276" s="452"/>
      <c r="KZ276" s="452"/>
      <c r="LA276" s="452"/>
      <c r="LB276" s="452"/>
      <c r="LC276" s="452"/>
      <c r="LD276" s="452"/>
      <c r="LE276" s="452"/>
      <c r="LF276" s="411"/>
      <c r="LG276" s="451"/>
      <c r="LH276" s="452"/>
      <c r="LI276" s="452"/>
      <c r="LJ276" s="452"/>
      <c r="LK276" s="452"/>
      <c r="LL276" s="452"/>
      <c r="LM276" s="452"/>
      <c r="LN276" s="452"/>
      <c r="LO276" s="452"/>
      <c r="LP276" s="452"/>
      <c r="LQ276" s="452"/>
      <c r="LR276" s="411"/>
      <c r="LS276" s="451"/>
      <c r="LT276" s="452"/>
      <c r="LU276" s="452"/>
      <c r="LV276" s="452"/>
      <c r="LW276" s="452"/>
      <c r="LX276" s="452"/>
      <c r="LY276" s="452"/>
      <c r="LZ276" s="452"/>
      <c r="MA276" s="452"/>
      <c r="MB276" s="452"/>
      <c r="MC276" s="452"/>
      <c r="MD276" s="411"/>
      <c r="ME276" s="451"/>
      <c r="MF276" s="452"/>
      <c r="MG276" s="452"/>
      <c r="MH276" s="452"/>
      <c r="MI276" s="452"/>
      <c r="MJ276" s="452"/>
      <c r="MK276" s="452"/>
      <c r="ML276" s="452"/>
      <c r="MM276" s="452"/>
      <c r="MN276" s="452"/>
      <c r="MO276" s="452"/>
      <c r="MP276" s="411"/>
      <c r="MQ276" s="451"/>
      <c r="MR276" s="452"/>
      <c r="MS276" s="452"/>
      <c r="MT276" s="452"/>
      <c r="MU276" s="452"/>
      <c r="MV276" s="452"/>
      <c r="MW276" s="452"/>
      <c r="MX276" s="452"/>
      <c r="MY276" s="452"/>
      <c r="MZ276" s="452"/>
      <c r="NA276" s="452"/>
      <c r="NB276" s="411"/>
      <c r="NC276" s="451"/>
      <c r="ND276" s="452"/>
      <c r="NE276" s="452"/>
      <c r="NF276" s="452"/>
      <c r="NG276" s="452"/>
      <c r="NH276" s="452"/>
      <c r="NI276" s="452"/>
      <c r="NJ276" s="452"/>
      <c r="NK276" s="452"/>
      <c r="NL276" s="452"/>
      <c r="NM276" s="452"/>
      <c r="NN276" s="411"/>
      <c r="NO276" s="451"/>
      <c r="NP276" s="452"/>
      <c r="NQ276" s="452"/>
      <c r="NR276" s="452"/>
      <c r="NS276" s="452"/>
      <c r="NT276" s="452"/>
      <c r="NU276" s="452"/>
      <c r="NV276" s="452"/>
      <c r="NW276" s="452"/>
      <c r="NX276" s="452"/>
      <c r="NY276" s="452"/>
      <c r="NZ276" s="411"/>
      <c r="OA276" s="451"/>
      <c r="OB276" s="452"/>
      <c r="OC276" s="452"/>
      <c r="OD276" s="452"/>
      <c r="OE276" s="452"/>
      <c r="OF276" s="452"/>
      <c r="OG276" s="452"/>
      <c r="OH276" s="452"/>
      <c r="OI276" s="452"/>
      <c r="OJ276" s="452"/>
      <c r="OK276" s="452"/>
      <c r="OL276" s="411"/>
      <c r="OM276" s="451"/>
      <c r="ON276" s="452"/>
      <c r="OO276" s="452"/>
      <c r="OP276" s="452"/>
      <c r="OQ276" s="452"/>
      <c r="OR276" s="452"/>
      <c r="OS276" s="452"/>
      <c r="OT276" s="452"/>
      <c r="OU276" s="452"/>
      <c r="OV276" s="452"/>
      <c r="OW276" s="452"/>
      <c r="OX276" s="411"/>
      <c r="OY276" s="451"/>
      <c r="OZ276" s="452"/>
      <c r="PA276" s="452"/>
      <c r="PB276" s="452"/>
      <c r="PC276" s="452"/>
      <c r="PD276" s="452"/>
      <c r="PE276" s="452"/>
      <c r="PF276" s="452"/>
      <c r="PG276" s="452"/>
      <c r="PH276" s="452"/>
      <c r="PI276" s="452"/>
      <c r="PJ276" s="411"/>
      <c r="PK276" s="451"/>
      <c r="PL276" s="452"/>
      <c r="PM276" s="452"/>
      <c r="PN276" s="452"/>
      <c r="PO276" s="452"/>
      <c r="PP276" s="452"/>
      <c r="PQ276" s="452"/>
      <c r="PR276" s="452"/>
      <c r="PS276" s="452"/>
      <c r="PT276" s="452"/>
      <c r="PU276" s="452"/>
      <c r="PV276" s="411"/>
      <c r="PW276" s="451"/>
      <c r="PX276" s="452"/>
      <c r="PY276" s="452"/>
      <c r="PZ276" s="452"/>
      <c r="QA276" s="452"/>
      <c r="QB276" s="452"/>
      <c r="QC276" s="452"/>
      <c r="QD276" s="452"/>
      <c r="QE276" s="452"/>
      <c r="QF276" s="452"/>
      <c r="QG276" s="452"/>
      <c r="QH276" s="411"/>
      <c r="QI276" s="451"/>
      <c r="QJ276" s="452"/>
      <c r="QK276" s="452"/>
      <c r="QL276" s="452"/>
      <c r="QM276" s="452"/>
      <c r="QN276" s="452"/>
      <c r="QO276" s="452"/>
      <c r="QP276" s="452"/>
      <c r="QQ276" s="452"/>
      <c r="QR276" s="452"/>
      <c r="QS276" s="452"/>
      <c r="QT276" s="411"/>
      <c r="QU276" s="451"/>
      <c r="QV276" s="452"/>
      <c r="QW276" s="452"/>
      <c r="QX276" s="452"/>
      <c r="QY276" s="452"/>
      <c r="QZ276" s="452"/>
      <c r="RA276" s="452"/>
      <c r="RB276" s="452"/>
      <c r="RC276" s="452"/>
      <c r="RD276" s="452"/>
      <c r="RE276" s="452"/>
      <c r="RF276" s="411"/>
      <c r="RG276" s="451"/>
      <c r="RH276" s="452"/>
      <c r="RI276" s="452"/>
      <c r="RJ276" s="452"/>
      <c r="RK276" s="452"/>
      <c r="RL276" s="452"/>
      <c r="RM276" s="452"/>
      <c r="RN276" s="452"/>
      <c r="RO276" s="452"/>
      <c r="RP276" s="452"/>
      <c r="RQ276" s="452"/>
      <c r="RR276" s="411"/>
      <c r="RS276" s="451"/>
      <c r="RT276" s="452"/>
      <c r="RU276" s="452"/>
      <c r="RV276" s="452"/>
      <c r="RW276" s="452"/>
      <c r="RX276" s="452"/>
      <c r="RY276" s="452"/>
      <c r="RZ276" s="452"/>
      <c r="SA276" s="452"/>
      <c r="SB276" s="452"/>
      <c r="SC276" s="452"/>
      <c r="SD276" s="411"/>
      <c r="SE276" s="451"/>
      <c r="SF276" s="452"/>
      <c r="SG276" s="452"/>
      <c r="SH276" s="452"/>
      <c r="SI276" s="452"/>
      <c r="SJ276" s="452"/>
      <c r="SK276" s="452"/>
      <c r="SL276" s="452"/>
      <c r="SM276" s="452"/>
      <c r="SN276" s="452"/>
      <c r="SO276" s="452"/>
      <c r="SP276" s="411"/>
      <c r="SQ276" s="451"/>
      <c r="SR276" s="452"/>
      <c r="SS276" s="452"/>
      <c r="ST276" s="452"/>
      <c r="SU276" s="452"/>
      <c r="SV276" s="452"/>
      <c r="SW276" s="452"/>
      <c r="SX276" s="452"/>
      <c r="SY276" s="452"/>
      <c r="SZ276" s="452"/>
      <c r="TA276" s="452"/>
      <c r="TB276" s="411"/>
      <c r="TC276" s="451"/>
      <c r="TD276" s="452"/>
      <c r="TE276" s="452"/>
      <c r="TF276" s="452"/>
      <c r="TG276" s="452"/>
      <c r="TH276" s="452"/>
      <c r="TI276" s="452"/>
      <c r="TJ276" s="452"/>
      <c r="TK276" s="452"/>
      <c r="TL276" s="452"/>
      <c r="TM276" s="452"/>
      <c r="TN276" s="411"/>
      <c r="TO276" s="451"/>
      <c r="TP276" s="452"/>
      <c r="TQ276" s="452"/>
      <c r="TR276" s="452"/>
      <c r="TS276" s="452"/>
      <c r="TT276" s="452"/>
      <c r="TU276" s="452"/>
      <c r="TV276" s="452"/>
      <c r="TW276" s="452"/>
      <c r="TX276" s="452"/>
      <c r="TY276" s="452"/>
      <c r="TZ276" s="411"/>
      <c r="UA276" s="451"/>
      <c r="UB276" s="452"/>
      <c r="UC276" s="452"/>
      <c r="UD276" s="452"/>
      <c r="UE276" s="452"/>
      <c r="UF276" s="452"/>
      <c r="UG276" s="452"/>
      <c r="UH276" s="452"/>
      <c r="UI276" s="452"/>
      <c r="UJ276" s="452"/>
      <c r="UK276" s="452"/>
      <c r="UL276" s="411"/>
      <c r="UM276" s="451"/>
      <c r="UN276" s="452"/>
      <c r="UO276" s="452"/>
      <c r="UP276" s="452"/>
      <c r="UQ276" s="452"/>
      <c r="UR276" s="452"/>
      <c r="US276" s="452"/>
      <c r="UT276" s="452"/>
      <c r="UU276" s="452"/>
      <c r="UV276" s="452"/>
      <c r="UW276" s="452"/>
      <c r="UX276" s="411"/>
      <c r="UY276" s="451"/>
      <c r="UZ276" s="452"/>
      <c r="VA276" s="452"/>
      <c r="VB276" s="452"/>
      <c r="VC276" s="452"/>
      <c r="VD276" s="452"/>
      <c r="VE276" s="452"/>
      <c r="VF276" s="452"/>
      <c r="VG276" s="452"/>
      <c r="VH276" s="452"/>
      <c r="VI276" s="452"/>
      <c r="VJ276" s="411"/>
      <c r="VK276" s="451"/>
      <c r="VL276" s="452"/>
      <c r="VM276" s="452"/>
      <c r="VN276" s="452"/>
      <c r="VO276" s="452"/>
      <c r="VP276" s="452"/>
      <c r="VQ276" s="452"/>
      <c r="VR276" s="452"/>
      <c r="VS276" s="452"/>
      <c r="VT276" s="452"/>
      <c r="VU276" s="452"/>
      <c r="VV276" s="411"/>
      <c r="VW276" s="451"/>
      <c r="VX276" s="452"/>
      <c r="VY276" s="452"/>
      <c r="VZ276" s="452"/>
      <c r="WA276" s="452"/>
      <c r="WB276" s="452"/>
      <c r="WC276" s="452"/>
      <c r="WD276" s="452"/>
      <c r="WE276" s="452"/>
      <c r="WF276" s="452"/>
      <c r="WG276" s="452"/>
      <c r="WH276" s="411"/>
      <c r="WI276" s="451"/>
      <c r="WJ276" s="452"/>
      <c r="WK276" s="452"/>
      <c r="WL276" s="452"/>
      <c r="WM276" s="452"/>
      <c r="WN276" s="452"/>
      <c r="WO276" s="452"/>
      <c r="WP276" s="452"/>
      <c r="WQ276" s="452"/>
      <c r="WR276" s="452"/>
      <c r="WS276" s="452"/>
      <c r="WT276" s="411"/>
      <c r="WU276" s="451"/>
      <c r="WV276" s="452"/>
      <c r="WW276" s="452"/>
      <c r="WX276" s="452"/>
      <c r="WY276" s="452"/>
      <c r="WZ276" s="452"/>
      <c r="XA276" s="452"/>
      <c r="XB276" s="452"/>
      <c r="XC276" s="452"/>
      <c r="XD276" s="452"/>
      <c r="XE276" s="452"/>
      <c r="XF276" s="411"/>
      <c r="XG276" s="451"/>
      <c r="XH276" s="452"/>
      <c r="XI276" s="452"/>
      <c r="XJ276" s="452"/>
      <c r="XK276" s="452"/>
      <c r="XL276" s="452"/>
      <c r="XM276" s="452"/>
      <c r="XN276" s="452"/>
      <c r="XO276" s="452"/>
      <c r="XP276" s="452"/>
      <c r="XQ276" s="452"/>
      <c r="XR276" s="411"/>
      <c r="XS276" s="451"/>
      <c r="XT276" s="452"/>
      <c r="XU276" s="452"/>
      <c r="XV276" s="452"/>
      <c r="XW276" s="452"/>
      <c r="XX276" s="452"/>
      <c r="XY276" s="452"/>
      <c r="XZ276" s="452"/>
      <c r="YA276" s="452"/>
      <c r="YB276" s="452"/>
      <c r="YC276" s="452"/>
      <c r="YD276" s="411"/>
      <c r="YE276" s="451"/>
      <c r="YF276" s="452"/>
      <c r="YG276" s="452"/>
      <c r="YH276" s="452"/>
      <c r="YI276" s="452"/>
      <c r="YJ276" s="452"/>
      <c r="YK276" s="452"/>
      <c r="YL276" s="452"/>
      <c r="YM276" s="452"/>
      <c r="YN276" s="452"/>
      <c r="YO276" s="452"/>
      <c r="YP276" s="411"/>
      <c r="YQ276" s="451"/>
      <c r="YR276" s="452"/>
      <c r="YS276" s="452"/>
      <c r="YT276" s="452"/>
      <c r="YU276" s="452"/>
      <c r="YV276" s="452"/>
      <c r="YW276" s="452"/>
      <c r="YX276" s="452"/>
      <c r="YY276" s="452"/>
      <c r="YZ276" s="452"/>
      <c r="ZA276" s="452"/>
      <c r="ZB276" s="411"/>
      <c r="ZC276" s="451"/>
      <c r="ZD276" s="452"/>
      <c r="ZE276" s="452"/>
      <c r="ZF276" s="452"/>
      <c r="ZG276" s="452"/>
      <c r="ZH276" s="452"/>
      <c r="ZI276" s="452"/>
      <c r="ZJ276" s="452"/>
      <c r="ZK276" s="452"/>
      <c r="ZL276" s="452"/>
      <c r="ZM276" s="452"/>
      <c r="ZN276" s="411"/>
      <c r="ZO276" s="451"/>
      <c r="ZP276" s="452"/>
      <c r="ZQ276" s="452"/>
      <c r="ZR276" s="452"/>
      <c r="ZS276" s="452"/>
      <c r="ZT276" s="452"/>
      <c r="ZU276" s="452"/>
      <c r="ZV276" s="452"/>
      <c r="ZW276" s="452"/>
      <c r="ZX276" s="452"/>
      <c r="ZY276" s="452"/>
      <c r="ZZ276" s="411"/>
      <c r="AAA276" s="451"/>
      <c r="AAB276" s="452"/>
      <c r="AAC276" s="452"/>
      <c r="AAD276" s="452"/>
      <c r="AAE276" s="452"/>
      <c r="AAF276" s="452"/>
      <c r="AAG276" s="452"/>
      <c r="AAH276" s="452"/>
      <c r="AAI276" s="452"/>
      <c r="AAJ276" s="452"/>
      <c r="AAK276" s="452"/>
      <c r="AAL276" s="411"/>
      <c r="AAM276" s="451"/>
      <c r="AAN276" s="452"/>
      <c r="AAO276" s="452"/>
      <c r="AAP276" s="452"/>
      <c r="AAQ276" s="452"/>
      <c r="AAR276" s="452"/>
      <c r="AAS276" s="452"/>
      <c r="AAT276" s="452"/>
      <c r="AAU276" s="452"/>
      <c r="AAV276" s="452"/>
      <c r="AAW276" s="452"/>
      <c r="AAX276" s="411"/>
      <c r="AAY276" s="451"/>
      <c r="AAZ276" s="452"/>
      <c r="ABA276" s="452"/>
      <c r="ABB276" s="452"/>
      <c r="ABC276" s="452"/>
      <c r="ABD276" s="452"/>
      <c r="ABE276" s="452"/>
      <c r="ABF276" s="452"/>
      <c r="ABG276" s="452"/>
      <c r="ABH276" s="452"/>
      <c r="ABI276" s="452"/>
      <c r="ABJ276" s="411"/>
      <c r="ABK276" s="451"/>
      <c r="ABL276" s="452"/>
      <c r="ABM276" s="452"/>
      <c r="ABN276" s="452"/>
      <c r="ABO276" s="452"/>
      <c r="ABP276" s="452"/>
      <c r="ABQ276" s="452"/>
      <c r="ABR276" s="452"/>
      <c r="ABS276" s="452"/>
      <c r="ABT276" s="452"/>
      <c r="ABU276" s="452"/>
      <c r="ABV276" s="411"/>
      <c r="ABW276" s="451"/>
      <c r="ABX276" s="452"/>
      <c r="ABY276" s="452"/>
      <c r="ABZ276" s="452"/>
      <c r="ACA276" s="452"/>
      <c r="ACB276" s="452"/>
      <c r="ACC276" s="452"/>
      <c r="ACD276" s="452"/>
      <c r="ACE276" s="452"/>
      <c r="ACF276" s="452"/>
      <c r="ACG276" s="452"/>
      <c r="ACH276" s="411"/>
      <c r="ACI276" s="451"/>
      <c r="ACJ276" s="452"/>
      <c r="ACK276" s="452"/>
      <c r="ACL276" s="452"/>
      <c r="ACM276" s="452"/>
      <c r="ACN276" s="452"/>
      <c r="ACO276" s="452"/>
      <c r="ACP276" s="452"/>
      <c r="ACQ276" s="452"/>
      <c r="ACR276" s="452"/>
      <c r="ACS276" s="452"/>
      <c r="ACT276" s="411"/>
      <c r="ACU276" s="451"/>
      <c r="ACV276" s="452"/>
      <c r="ACW276" s="452"/>
      <c r="ACX276" s="452"/>
      <c r="ACY276" s="452"/>
      <c r="ACZ276" s="452"/>
      <c r="ADA276" s="452"/>
      <c r="ADB276" s="452"/>
      <c r="ADC276" s="452"/>
      <c r="ADD276" s="452"/>
      <c r="ADE276" s="452"/>
      <c r="ADF276" s="411"/>
      <c r="ADG276" s="451"/>
      <c r="ADH276" s="452"/>
      <c r="ADI276" s="452"/>
      <c r="ADJ276" s="452"/>
      <c r="ADK276" s="452"/>
      <c r="ADL276" s="452"/>
      <c r="ADM276" s="452"/>
      <c r="ADN276" s="452"/>
      <c r="ADO276" s="452"/>
      <c r="ADP276" s="452"/>
      <c r="ADQ276" s="452"/>
      <c r="ADR276" s="411"/>
      <c r="ADS276" s="451"/>
      <c r="ADT276" s="452"/>
      <c r="ADU276" s="452"/>
      <c r="ADV276" s="452"/>
      <c r="ADW276" s="452"/>
      <c r="ADX276" s="452"/>
      <c r="ADY276" s="452"/>
      <c r="ADZ276" s="452"/>
      <c r="AEA276" s="452"/>
      <c r="AEB276" s="452"/>
      <c r="AEC276" s="452"/>
      <c r="AED276" s="411"/>
      <c r="AEE276" s="451"/>
      <c r="AEF276" s="452"/>
      <c r="AEG276" s="452"/>
      <c r="AEH276" s="452"/>
      <c r="AEI276" s="452"/>
      <c r="AEJ276" s="452"/>
      <c r="AEK276" s="452"/>
      <c r="AEL276" s="452"/>
      <c r="AEM276" s="452"/>
      <c r="AEN276" s="452"/>
      <c r="AEO276" s="452"/>
      <c r="AEP276" s="411"/>
      <c r="AEQ276" s="451"/>
      <c r="AER276" s="452"/>
      <c r="AES276" s="452"/>
      <c r="AET276" s="452"/>
      <c r="AEU276" s="452"/>
      <c r="AEV276" s="452"/>
      <c r="AEW276" s="452"/>
      <c r="AEX276" s="452"/>
      <c r="AEY276" s="452"/>
      <c r="AEZ276" s="452"/>
      <c r="AFA276" s="452"/>
      <c r="AFB276" s="411"/>
      <c r="AFC276" s="451"/>
      <c r="AFD276" s="452"/>
      <c r="AFE276" s="452"/>
      <c r="AFF276" s="452"/>
      <c r="AFG276" s="452"/>
      <c r="AFH276" s="452"/>
      <c r="AFI276" s="452"/>
      <c r="AFJ276" s="452"/>
      <c r="AFK276" s="452"/>
      <c r="AFL276" s="452"/>
      <c r="AFM276" s="452"/>
      <c r="AFN276" s="411"/>
      <c r="AFO276" s="451"/>
      <c r="AFP276" s="452"/>
      <c r="AFQ276" s="452"/>
      <c r="AFR276" s="452"/>
      <c r="AFS276" s="452"/>
      <c r="AFT276" s="452"/>
      <c r="AFU276" s="452"/>
      <c r="AFV276" s="452"/>
      <c r="AFW276" s="452"/>
      <c r="AFX276" s="452"/>
      <c r="AFY276" s="452"/>
      <c r="AFZ276" s="411"/>
      <c r="AGA276" s="451"/>
      <c r="AGB276" s="452"/>
      <c r="AGC276" s="452"/>
      <c r="AGD276" s="452"/>
      <c r="AGE276" s="452"/>
      <c r="AGF276" s="452"/>
      <c r="AGG276" s="452"/>
      <c r="AGH276" s="452"/>
      <c r="AGI276" s="452"/>
      <c r="AGJ276" s="452"/>
      <c r="AGK276" s="452"/>
      <c r="AGL276" s="411"/>
      <c r="AGM276" s="451"/>
      <c r="AGN276" s="452"/>
      <c r="AGO276" s="452"/>
      <c r="AGP276" s="452"/>
      <c r="AGQ276" s="452"/>
      <c r="AGR276" s="452"/>
      <c r="AGS276" s="452"/>
      <c r="AGT276" s="452"/>
      <c r="AGU276" s="452"/>
      <c r="AGV276" s="452"/>
      <c r="AGW276" s="452"/>
      <c r="AGX276" s="411"/>
      <c r="AGY276" s="451"/>
      <c r="AGZ276" s="452"/>
      <c r="AHA276" s="452"/>
      <c r="AHB276" s="452"/>
      <c r="AHC276" s="452"/>
      <c r="AHD276" s="452"/>
      <c r="AHE276" s="452"/>
      <c r="AHF276" s="452"/>
      <c r="AHG276" s="452"/>
      <c r="AHH276" s="452"/>
      <c r="AHI276" s="452"/>
      <c r="AHJ276" s="411"/>
      <c r="AHK276" s="451"/>
      <c r="AHL276" s="452"/>
      <c r="AHM276" s="452"/>
      <c r="AHN276" s="452"/>
      <c r="AHO276" s="452"/>
      <c r="AHP276" s="452"/>
      <c r="AHQ276" s="452"/>
      <c r="AHR276" s="452"/>
      <c r="AHS276" s="452"/>
      <c r="AHT276" s="452"/>
      <c r="AHU276" s="452"/>
      <c r="AHV276" s="411"/>
      <c r="AHW276" s="451"/>
      <c r="AHX276" s="452"/>
      <c r="AHY276" s="452"/>
      <c r="AHZ276" s="452"/>
      <c r="AIA276" s="452"/>
      <c r="AIB276" s="452"/>
      <c r="AIC276" s="452"/>
      <c r="AID276" s="452"/>
      <c r="AIE276" s="452"/>
      <c r="AIF276" s="452"/>
      <c r="AIG276" s="452"/>
      <c r="AIH276" s="411"/>
      <c r="AII276" s="451"/>
      <c r="AIJ276" s="452"/>
      <c r="AIK276" s="452"/>
      <c r="AIL276" s="452"/>
      <c r="AIM276" s="452"/>
      <c r="AIN276" s="452"/>
      <c r="AIO276" s="452"/>
      <c r="AIP276" s="452"/>
      <c r="AIQ276" s="452"/>
      <c r="AIR276" s="452"/>
      <c r="AIS276" s="452"/>
      <c r="AIT276" s="411"/>
      <c r="AIU276" s="451"/>
      <c r="AIV276" s="452"/>
      <c r="AIW276" s="452"/>
      <c r="AIX276" s="452"/>
      <c r="AIY276" s="452"/>
      <c r="AIZ276" s="452"/>
      <c r="AJA276" s="452"/>
      <c r="AJB276" s="452"/>
      <c r="AJC276" s="452"/>
      <c r="AJD276" s="452"/>
      <c r="AJE276" s="452"/>
      <c r="AJF276" s="411"/>
      <c r="AJG276" s="451"/>
      <c r="AJH276" s="452"/>
      <c r="AJI276" s="452"/>
      <c r="AJJ276" s="452"/>
      <c r="AJK276" s="452"/>
      <c r="AJL276" s="452"/>
      <c r="AJM276" s="452"/>
      <c r="AJN276" s="452"/>
      <c r="AJO276" s="452"/>
      <c r="AJP276" s="452"/>
      <c r="AJQ276" s="452"/>
      <c r="AJR276" s="411"/>
      <c r="AJS276" s="451"/>
      <c r="AJT276" s="452"/>
      <c r="AJU276" s="452"/>
      <c r="AJV276" s="452"/>
      <c r="AJW276" s="452"/>
      <c r="AJX276" s="452"/>
      <c r="AJY276" s="452"/>
      <c r="AJZ276" s="452"/>
      <c r="AKA276" s="452"/>
      <c r="AKB276" s="452"/>
      <c r="AKC276" s="452"/>
      <c r="AKD276" s="411"/>
      <c r="AKE276" s="451"/>
      <c r="AKF276" s="452"/>
      <c r="AKG276" s="452"/>
      <c r="AKH276" s="452"/>
      <c r="AKI276" s="452"/>
      <c r="AKJ276" s="452"/>
      <c r="AKK276" s="452"/>
      <c r="AKL276" s="452"/>
      <c r="AKM276" s="452"/>
      <c r="AKN276" s="452"/>
      <c r="AKO276" s="452"/>
      <c r="AKP276" s="411"/>
      <c r="AKQ276" s="451"/>
      <c r="AKR276" s="452"/>
      <c r="AKS276" s="452"/>
      <c r="AKT276" s="452"/>
      <c r="AKU276" s="452"/>
      <c r="AKV276" s="452"/>
      <c r="AKW276" s="452"/>
      <c r="AKX276" s="452"/>
      <c r="AKY276" s="452"/>
      <c r="AKZ276" s="452"/>
      <c r="ALA276" s="452"/>
      <c r="ALB276" s="411"/>
      <c r="ALC276" s="451"/>
      <c r="ALD276" s="452"/>
      <c r="ALE276" s="452"/>
      <c r="ALF276" s="452"/>
      <c r="ALG276" s="452"/>
      <c r="ALH276" s="452"/>
      <c r="ALI276" s="452"/>
      <c r="ALJ276" s="452"/>
      <c r="ALK276" s="452"/>
      <c r="ALL276" s="452"/>
      <c r="ALM276" s="452"/>
      <c r="ALN276" s="411"/>
      <c r="ALO276" s="451"/>
      <c r="ALP276" s="452"/>
      <c r="ALQ276" s="452"/>
      <c r="ALR276" s="452"/>
      <c r="ALS276" s="452"/>
      <c r="ALT276" s="452"/>
      <c r="ALU276" s="452"/>
      <c r="ALV276" s="452"/>
      <c r="ALW276" s="452"/>
      <c r="ALX276" s="452"/>
      <c r="ALY276" s="452"/>
      <c r="ALZ276" s="411"/>
      <c r="AMA276" s="451"/>
      <c r="AMB276" s="452"/>
      <c r="AMC276" s="452"/>
      <c r="AMD276" s="452"/>
      <c r="AME276" s="452"/>
      <c r="AMF276" s="452"/>
      <c r="AMG276" s="452"/>
      <c r="AMH276" s="452"/>
      <c r="AMI276" s="452"/>
      <c r="AMJ276" s="452"/>
      <c r="AMK276" s="452"/>
      <c r="AML276" s="411"/>
      <c r="AMM276" s="451"/>
      <c r="AMN276" s="452"/>
      <c r="AMO276" s="452"/>
      <c r="AMP276" s="452"/>
      <c r="AMQ276" s="452"/>
      <c r="AMR276" s="452"/>
      <c r="AMS276" s="452"/>
      <c r="AMT276" s="452"/>
      <c r="AMU276" s="452"/>
      <c r="AMV276" s="452"/>
      <c r="AMW276" s="452"/>
      <c r="AMX276" s="411"/>
      <c r="AMY276" s="451"/>
      <c r="AMZ276" s="452"/>
      <c r="ANA276" s="452"/>
      <c r="ANB276" s="452"/>
      <c r="ANC276" s="452"/>
      <c r="AND276" s="452"/>
      <c r="ANE276" s="452"/>
      <c r="ANF276" s="452"/>
      <c r="ANG276" s="452"/>
      <c r="ANH276" s="452"/>
      <c r="ANI276" s="452"/>
      <c r="ANJ276" s="411"/>
      <c r="ANK276" s="451"/>
      <c r="ANL276" s="452"/>
      <c r="ANM276" s="452"/>
      <c r="ANN276" s="452"/>
      <c r="ANO276" s="452"/>
      <c r="ANP276" s="452"/>
      <c r="ANQ276" s="452"/>
      <c r="ANR276" s="452"/>
      <c r="ANS276" s="452"/>
      <c r="ANT276" s="452"/>
      <c r="ANU276" s="452"/>
      <c r="ANV276" s="411"/>
      <c r="ANW276" s="451"/>
      <c r="ANX276" s="452"/>
      <c r="ANY276" s="452"/>
      <c r="ANZ276" s="452"/>
      <c r="AOA276" s="452"/>
      <c r="AOB276" s="452"/>
      <c r="AOC276" s="452"/>
      <c r="AOD276" s="452"/>
      <c r="AOE276" s="452"/>
      <c r="AOF276" s="452"/>
      <c r="AOG276" s="452"/>
      <c r="AOH276" s="411"/>
      <c r="AOI276" s="451"/>
      <c r="AOJ276" s="452"/>
      <c r="AOK276" s="452"/>
      <c r="AOL276" s="452"/>
      <c r="AOM276" s="452"/>
      <c r="AON276" s="452"/>
      <c r="AOO276" s="452"/>
      <c r="AOP276" s="452"/>
      <c r="AOQ276" s="452"/>
      <c r="AOR276" s="452"/>
      <c r="AOS276" s="452"/>
      <c r="AOT276" s="411"/>
      <c r="AOU276" s="451"/>
      <c r="AOV276" s="452"/>
      <c r="AOW276" s="452"/>
      <c r="AOX276" s="452"/>
      <c r="AOY276" s="452"/>
      <c r="AOZ276" s="452"/>
      <c r="APA276" s="452"/>
      <c r="APB276" s="452"/>
      <c r="APC276" s="452"/>
      <c r="APD276" s="452"/>
      <c r="APE276" s="452"/>
      <c r="APF276" s="411"/>
      <c r="APG276" s="451"/>
      <c r="APH276" s="452"/>
      <c r="API276" s="452"/>
      <c r="APJ276" s="452"/>
      <c r="APK276" s="452"/>
      <c r="APL276" s="452"/>
      <c r="APM276" s="452"/>
      <c r="APN276" s="452"/>
      <c r="APO276" s="452"/>
      <c r="APP276" s="452"/>
      <c r="APQ276" s="452"/>
      <c r="APR276" s="411"/>
      <c r="APS276" s="451"/>
      <c r="APT276" s="452"/>
      <c r="APU276" s="452"/>
      <c r="APV276" s="452"/>
      <c r="APW276" s="452"/>
      <c r="APX276" s="452"/>
      <c r="APY276" s="452"/>
      <c r="APZ276" s="452"/>
      <c r="AQA276" s="452"/>
      <c r="AQB276" s="452"/>
      <c r="AQC276" s="452"/>
      <c r="AQD276" s="411"/>
      <c r="AQE276" s="451"/>
      <c r="AQF276" s="452"/>
      <c r="AQG276" s="452"/>
      <c r="AQH276" s="452"/>
      <c r="AQI276" s="452"/>
      <c r="AQJ276" s="452"/>
      <c r="AQK276" s="452"/>
      <c r="AQL276" s="452"/>
      <c r="AQM276" s="452"/>
      <c r="AQN276" s="452"/>
      <c r="AQO276" s="452"/>
      <c r="AQP276" s="411"/>
      <c r="AQQ276" s="451"/>
      <c r="AQR276" s="452"/>
      <c r="AQS276" s="452"/>
      <c r="AQT276" s="452"/>
      <c r="AQU276" s="452"/>
      <c r="AQV276" s="452"/>
      <c r="AQW276" s="452"/>
      <c r="AQX276" s="452"/>
      <c r="AQY276" s="452"/>
      <c r="AQZ276" s="452"/>
      <c r="ARA276" s="452"/>
      <c r="ARB276" s="411"/>
      <c r="ARC276" s="451"/>
      <c r="ARD276" s="452"/>
      <c r="ARE276" s="452"/>
      <c r="ARF276" s="452"/>
      <c r="ARG276" s="452"/>
      <c r="ARH276" s="452"/>
      <c r="ARI276" s="452"/>
      <c r="ARJ276" s="452"/>
      <c r="ARK276" s="452"/>
      <c r="ARL276" s="452"/>
      <c r="ARM276" s="452"/>
      <c r="ARN276" s="411"/>
      <c r="ARO276" s="451"/>
      <c r="ARP276" s="452"/>
      <c r="ARQ276" s="452"/>
      <c r="ARR276" s="452"/>
      <c r="ARS276" s="452"/>
      <c r="ART276" s="452"/>
      <c r="ARU276" s="452"/>
      <c r="ARV276" s="452"/>
      <c r="ARW276" s="452"/>
      <c r="ARX276" s="452"/>
      <c r="ARY276" s="452"/>
      <c r="ARZ276" s="411"/>
      <c r="ASA276" s="451"/>
      <c r="ASB276" s="452"/>
      <c r="ASC276" s="452"/>
      <c r="ASD276" s="452"/>
      <c r="ASE276" s="452"/>
      <c r="ASF276" s="452"/>
      <c r="ASG276" s="452"/>
      <c r="ASH276" s="452"/>
      <c r="ASI276" s="452"/>
      <c r="ASJ276" s="452"/>
      <c r="ASK276" s="452"/>
      <c r="ASL276" s="411"/>
      <c r="ASM276" s="451"/>
      <c r="ASN276" s="452"/>
      <c r="ASO276" s="452"/>
      <c r="ASP276" s="452"/>
      <c r="ASQ276" s="452"/>
      <c r="ASR276" s="452"/>
      <c r="ASS276" s="452"/>
      <c r="AST276" s="452"/>
      <c r="ASU276" s="452"/>
      <c r="ASV276" s="452"/>
      <c r="ASW276" s="452"/>
      <c r="ASX276" s="411"/>
      <c r="ASY276" s="451"/>
      <c r="ASZ276" s="452"/>
      <c r="ATA276" s="452"/>
      <c r="ATB276" s="452"/>
      <c r="ATC276" s="452"/>
      <c r="ATD276" s="452"/>
      <c r="ATE276" s="452"/>
      <c r="ATF276" s="452"/>
      <c r="ATG276" s="452"/>
      <c r="ATH276" s="452"/>
      <c r="ATI276" s="452"/>
      <c r="ATJ276" s="411"/>
      <c r="ATK276" s="451"/>
      <c r="ATL276" s="452"/>
      <c r="ATM276" s="452"/>
      <c r="ATN276" s="452"/>
      <c r="ATO276" s="452"/>
      <c r="ATP276" s="452"/>
      <c r="ATQ276" s="452"/>
      <c r="ATR276" s="452"/>
      <c r="ATS276" s="452"/>
      <c r="ATT276" s="452"/>
      <c r="ATU276" s="452"/>
      <c r="ATV276" s="411"/>
      <c r="ATW276" s="451"/>
      <c r="ATX276" s="452"/>
      <c r="ATY276" s="452"/>
      <c r="ATZ276" s="452"/>
      <c r="AUA276" s="452"/>
      <c r="AUB276" s="452"/>
      <c r="AUC276" s="452"/>
      <c r="AUD276" s="452"/>
      <c r="AUE276" s="452"/>
      <c r="AUF276" s="452"/>
      <c r="AUG276" s="452"/>
      <c r="AUH276" s="411"/>
      <c r="AUI276" s="451"/>
      <c r="AUJ276" s="452"/>
      <c r="AUK276" s="452"/>
      <c r="AUL276" s="452"/>
      <c r="AUM276" s="452"/>
      <c r="AUN276" s="452"/>
      <c r="AUO276" s="452"/>
      <c r="AUP276" s="452"/>
      <c r="AUQ276" s="452"/>
      <c r="AUR276" s="452"/>
      <c r="AUS276" s="452"/>
      <c r="AUT276" s="411"/>
      <c r="AUU276" s="451"/>
      <c r="AUV276" s="452"/>
      <c r="AUW276" s="452"/>
      <c r="AUX276" s="452"/>
      <c r="AUY276" s="452"/>
      <c r="AUZ276" s="452"/>
      <c r="AVA276" s="452"/>
      <c r="AVB276" s="452"/>
      <c r="AVC276" s="452"/>
      <c r="AVD276" s="452"/>
      <c r="AVE276" s="452"/>
      <c r="AVF276" s="411"/>
      <c r="AVG276" s="451"/>
      <c r="AVH276" s="452"/>
      <c r="AVI276" s="452"/>
      <c r="AVJ276" s="452"/>
      <c r="AVK276" s="452"/>
      <c r="AVL276" s="452"/>
      <c r="AVM276" s="452"/>
      <c r="AVN276" s="452"/>
      <c r="AVO276" s="452"/>
      <c r="AVP276" s="452"/>
      <c r="AVQ276" s="452"/>
      <c r="AVR276" s="411"/>
      <c r="AVS276" s="451"/>
      <c r="AVT276" s="452"/>
      <c r="AVU276" s="452"/>
      <c r="AVV276" s="452"/>
      <c r="AVW276" s="452"/>
      <c r="AVX276" s="452"/>
      <c r="AVY276" s="452"/>
      <c r="AVZ276" s="452"/>
      <c r="AWA276" s="452"/>
      <c r="AWB276" s="452"/>
      <c r="AWC276" s="452"/>
      <c r="AWD276" s="411"/>
      <c r="AWE276" s="451"/>
      <c r="AWF276" s="452"/>
      <c r="AWG276" s="452"/>
      <c r="AWH276" s="452"/>
      <c r="AWI276" s="452"/>
      <c r="AWJ276" s="452"/>
      <c r="AWK276" s="452"/>
      <c r="AWL276" s="452"/>
      <c r="AWM276" s="452"/>
      <c r="AWN276" s="452"/>
      <c r="AWO276" s="452"/>
      <c r="AWP276" s="411"/>
      <c r="AWQ276" s="451"/>
      <c r="AWR276" s="452"/>
      <c r="AWS276" s="452"/>
      <c r="AWT276" s="452"/>
      <c r="AWU276" s="452"/>
      <c r="AWV276" s="452"/>
      <c r="AWW276" s="452"/>
      <c r="AWX276" s="452"/>
      <c r="AWY276" s="452"/>
      <c r="AWZ276" s="452"/>
      <c r="AXA276" s="452"/>
      <c r="AXB276" s="411"/>
      <c r="AXC276" s="451"/>
      <c r="AXD276" s="452"/>
      <c r="AXE276" s="452"/>
      <c r="AXF276" s="452"/>
      <c r="AXG276" s="452"/>
      <c r="AXH276" s="452"/>
      <c r="AXI276" s="452"/>
      <c r="AXJ276" s="452"/>
      <c r="AXK276" s="452"/>
      <c r="AXL276" s="452"/>
      <c r="AXM276" s="452"/>
      <c r="AXN276" s="411"/>
      <c r="AXO276" s="451"/>
      <c r="AXP276" s="452"/>
      <c r="AXQ276" s="452"/>
      <c r="AXR276" s="452"/>
      <c r="AXS276" s="452"/>
      <c r="AXT276" s="452"/>
      <c r="AXU276" s="452"/>
      <c r="AXV276" s="452"/>
      <c r="AXW276" s="452"/>
      <c r="AXX276" s="452"/>
      <c r="AXY276" s="452"/>
      <c r="AXZ276" s="411"/>
      <c r="AYA276" s="451"/>
      <c r="AYB276" s="452"/>
      <c r="AYC276" s="452"/>
      <c r="AYD276" s="452"/>
      <c r="AYE276" s="452"/>
      <c r="AYF276" s="452"/>
      <c r="AYG276" s="452"/>
      <c r="AYH276" s="452"/>
      <c r="AYI276" s="452"/>
      <c r="AYJ276" s="452"/>
      <c r="AYK276" s="452"/>
      <c r="AYL276" s="411"/>
      <c r="AYM276" s="451"/>
      <c r="AYN276" s="452"/>
      <c r="AYO276" s="452"/>
      <c r="AYP276" s="452"/>
      <c r="AYQ276" s="452"/>
      <c r="AYR276" s="452"/>
      <c r="AYS276" s="452"/>
      <c r="AYT276" s="452"/>
      <c r="AYU276" s="452"/>
      <c r="AYV276" s="452"/>
      <c r="AYW276" s="452"/>
      <c r="AYX276" s="411"/>
      <c r="AYY276" s="451"/>
      <c r="AYZ276" s="452"/>
      <c r="AZA276" s="452"/>
      <c r="AZB276" s="452"/>
      <c r="AZC276" s="452"/>
      <c r="AZD276" s="452"/>
      <c r="AZE276" s="452"/>
      <c r="AZF276" s="452"/>
      <c r="AZG276" s="452"/>
      <c r="AZH276" s="452"/>
      <c r="AZI276" s="452"/>
      <c r="AZJ276" s="411"/>
      <c r="AZK276" s="451"/>
      <c r="AZL276" s="452"/>
      <c r="AZM276" s="452"/>
      <c r="AZN276" s="452"/>
      <c r="AZO276" s="452"/>
      <c r="AZP276" s="452"/>
      <c r="AZQ276" s="452"/>
      <c r="AZR276" s="452"/>
      <c r="AZS276" s="452"/>
      <c r="AZT276" s="452"/>
      <c r="AZU276" s="452"/>
      <c r="AZV276" s="411"/>
      <c r="AZW276" s="451"/>
      <c r="AZX276" s="452"/>
      <c r="AZY276" s="452"/>
      <c r="AZZ276" s="452"/>
      <c r="BAA276" s="452"/>
      <c r="BAB276" s="452"/>
      <c r="BAC276" s="452"/>
      <c r="BAD276" s="452"/>
      <c r="BAE276" s="452"/>
      <c r="BAF276" s="452"/>
      <c r="BAG276" s="452"/>
      <c r="BAH276" s="411"/>
      <c r="BAI276" s="451"/>
      <c r="BAJ276" s="452"/>
      <c r="BAK276" s="452"/>
      <c r="BAL276" s="452"/>
      <c r="BAM276" s="452"/>
      <c r="BAN276" s="452"/>
      <c r="BAO276" s="452"/>
      <c r="BAP276" s="452"/>
      <c r="BAQ276" s="452"/>
      <c r="BAR276" s="452"/>
      <c r="BAS276" s="452"/>
      <c r="BAT276" s="411"/>
      <c r="BAU276" s="451"/>
      <c r="BAV276" s="452"/>
      <c r="BAW276" s="452"/>
      <c r="BAX276" s="452"/>
      <c r="BAY276" s="452"/>
      <c r="BAZ276" s="452"/>
      <c r="BBA276" s="452"/>
      <c r="BBB276" s="452"/>
      <c r="BBC276" s="452"/>
      <c r="BBD276" s="452"/>
      <c r="BBE276" s="452"/>
      <c r="BBF276" s="411"/>
      <c r="BBG276" s="451"/>
      <c r="BBH276" s="452"/>
      <c r="BBI276" s="452"/>
      <c r="BBJ276" s="452"/>
      <c r="BBK276" s="452"/>
      <c r="BBL276" s="452"/>
      <c r="BBM276" s="452"/>
      <c r="BBN276" s="452"/>
      <c r="BBO276" s="452"/>
      <c r="BBP276" s="452"/>
      <c r="BBQ276" s="452"/>
      <c r="BBR276" s="411"/>
      <c r="BBS276" s="451"/>
      <c r="BBT276" s="452"/>
      <c r="BBU276" s="452"/>
      <c r="BBV276" s="452"/>
      <c r="BBW276" s="452"/>
      <c r="BBX276" s="452"/>
      <c r="BBY276" s="452"/>
      <c r="BBZ276" s="452"/>
      <c r="BCA276" s="452"/>
      <c r="BCB276" s="452"/>
      <c r="BCC276" s="452"/>
      <c r="BCD276" s="411"/>
      <c r="BCE276" s="451"/>
      <c r="BCF276" s="452"/>
      <c r="BCG276" s="452"/>
      <c r="BCH276" s="452"/>
      <c r="BCI276" s="452"/>
      <c r="BCJ276" s="452"/>
      <c r="BCK276" s="452"/>
      <c r="BCL276" s="452"/>
      <c r="BCM276" s="452"/>
      <c r="BCN276" s="452"/>
      <c r="BCO276" s="452"/>
      <c r="BCP276" s="411"/>
      <c r="BCQ276" s="451"/>
      <c r="BCR276" s="452"/>
      <c r="BCS276" s="452"/>
      <c r="BCT276" s="452"/>
      <c r="BCU276" s="452"/>
      <c r="BCV276" s="452"/>
      <c r="BCW276" s="452"/>
      <c r="BCX276" s="452"/>
      <c r="BCY276" s="452"/>
      <c r="BCZ276" s="452"/>
      <c r="BDA276" s="452"/>
      <c r="BDB276" s="411"/>
      <c r="BDC276" s="451"/>
      <c r="BDD276" s="452"/>
      <c r="BDE276" s="452"/>
      <c r="BDF276" s="452"/>
      <c r="BDG276" s="452"/>
      <c r="BDH276" s="452"/>
      <c r="BDI276" s="452"/>
      <c r="BDJ276" s="452"/>
      <c r="BDK276" s="452"/>
      <c r="BDL276" s="452"/>
      <c r="BDM276" s="452"/>
      <c r="BDN276" s="411"/>
      <c r="BDO276" s="451"/>
      <c r="BDP276" s="452"/>
      <c r="BDQ276" s="452"/>
      <c r="BDR276" s="452"/>
      <c r="BDS276" s="452"/>
      <c r="BDT276" s="452"/>
      <c r="BDU276" s="452"/>
      <c r="BDV276" s="452"/>
      <c r="BDW276" s="452"/>
      <c r="BDX276" s="452"/>
      <c r="BDY276" s="452"/>
      <c r="BDZ276" s="411"/>
      <c r="BEA276" s="451"/>
      <c r="BEB276" s="452"/>
      <c r="BEC276" s="452"/>
      <c r="BED276" s="452"/>
      <c r="BEE276" s="452"/>
      <c r="BEF276" s="452"/>
      <c r="BEG276" s="452"/>
      <c r="BEH276" s="452"/>
      <c r="BEI276" s="452"/>
      <c r="BEJ276" s="452"/>
      <c r="BEK276" s="452"/>
      <c r="BEL276" s="411"/>
      <c r="BEM276" s="451"/>
      <c r="BEN276" s="452"/>
      <c r="BEO276" s="452"/>
      <c r="BEP276" s="452"/>
      <c r="BEQ276" s="452"/>
      <c r="BER276" s="452"/>
      <c r="BES276" s="452"/>
      <c r="BET276" s="452"/>
      <c r="BEU276" s="452"/>
      <c r="BEV276" s="452"/>
      <c r="BEW276" s="452"/>
      <c r="BEX276" s="411"/>
      <c r="BEY276" s="451"/>
      <c r="BEZ276" s="452"/>
      <c r="BFA276" s="452"/>
      <c r="BFB276" s="452"/>
      <c r="BFC276" s="452"/>
      <c r="BFD276" s="452"/>
      <c r="BFE276" s="452"/>
      <c r="BFF276" s="452"/>
      <c r="BFG276" s="452"/>
      <c r="BFH276" s="452"/>
      <c r="BFI276" s="452"/>
      <c r="BFJ276" s="411"/>
      <c r="BFK276" s="451"/>
      <c r="BFL276" s="452"/>
      <c r="BFM276" s="452"/>
      <c r="BFN276" s="452"/>
      <c r="BFO276" s="452"/>
      <c r="BFP276" s="452"/>
      <c r="BFQ276" s="452"/>
      <c r="BFR276" s="452"/>
      <c r="BFS276" s="452"/>
      <c r="BFT276" s="452"/>
      <c r="BFU276" s="452"/>
      <c r="BFV276" s="411"/>
      <c r="BFW276" s="451"/>
      <c r="BFX276" s="452"/>
      <c r="BFY276" s="452"/>
      <c r="BFZ276" s="452"/>
      <c r="BGA276" s="452"/>
      <c r="BGB276" s="452"/>
      <c r="BGC276" s="452"/>
      <c r="BGD276" s="452"/>
      <c r="BGE276" s="452"/>
      <c r="BGF276" s="452"/>
      <c r="BGG276" s="452"/>
      <c r="BGH276" s="411"/>
      <c r="BGI276" s="451"/>
      <c r="BGJ276" s="452"/>
      <c r="BGK276" s="452"/>
      <c r="BGL276" s="452"/>
      <c r="BGM276" s="452"/>
      <c r="BGN276" s="452"/>
      <c r="BGO276" s="452"/>
      <c r="BGP276" s="452"/>
      <c r="BGQ276" s="452"/>
      <c r="BGR276" s="452"/>
      <c r="BGS276" s="452"/>
      <c r="BGT276" s="411"/>
      <c r="BGU276" s="451"/>
      <c r="BGV276" s="452"/>
      <c r="BGW276" s="452"/>
      <c r="BGX276" s="452"/>
      <c r="BGY276" s="452"/>
      <c r="BGZ276" s="452"/>
      <c r="BHA276" s="452"/>
      <c r="BHB276" s="452"/>
      <c r="BHC276" s="452"/>
      <c r="BHD276" s="452"/>
      <c r="BHE276" s="452"/>
      <c r="BHF276" s="411"/>
      <c r="BHG276" s="451"/>
      <c r="BHH276" s="452"/>
      <c r="BHI276" s="452"/>
      <c r="BHJ276" s="452"/>
      <c r="BHK276" s="452"/>
      <c r="BHL276" s="452"/>
      <c r="BHM276" s="452"/>
      <c r="BHN276" s="452"/>
      <c r="BHO276" s="452"/>
      <c r="BHP276" s="452"/>
      <c r="BHQ276" s="452"/>
      <c r="BHR276" s="411"/>
      <c r="BHS276" s="451"/>
      <c r="BHT276" s="452"/>
      <c r="BHU276" s="452"/>
      <c r="BHV276" s="452"/>
      <c r="BHW276" s="452"/>
      <c r="BHX276" s="452"/>
      <c r="BHY276" s="452"/>
      <c r="BHZ276" s="452"/>
      <c r="BIA276" s="452"/>
      <c r="BIB276" s="452"/>
      <c r="BIC276" s="452"/>
      <c r="BID276" s="411"/>
      <c r="BIE276" s="451"/>
      <c r="BIF276" s="452"/>
      <c r="BIG276" s="452"/>
      <c r="BIH276" s="452"/>
      <c r="BII276" s="452"/>
      <c r="BIJ276" s="452"/>
      <c r="BIK276" s="452"/>
      <c r="BIL276" s="452"/>
      <c r="BIM276" s="452"/>
      <c r="BIN276" s="452"/>
      <c r="BIO276" s="452"/>
      <c r="BIP276" s="411"/>
      <c r="BIQ276" s="451"/>
      <c r="BIR276" s="452"/>
      <c r="BIS276" s="452"/>
      <c r="BIT276" s="452"/>
      <c r="BIU276" s="452"/>
      <c r="BIV276" s="452"/>
      <c r="BIW276" s="452"/>
      <c r="BIX276" s="452"/>
      <c r="BIY276" s="452"/>
      <c r="BIZ276" s="452"/>
      <c r="BJA276" s="452"/>
      <c r="BJB276" s="411"/>
      <c r="BJC276" s="451"/>
      <c r="BJD276" s="452"/>
      <c r="BJE276" s="452"/>
      <c r="BJF276" s="452"/>
      <c r="BJG276" s="452"/>
      <c r="BJH276" s="452"/>
      <c r="BJI276" s="452"/>
      <c r="BJJ276" s="452"/>
      <c r="BJK276" s="452"/>
      <c r="BJL276" s="452"/>
      <c r="BJM276" s="452"/>
      <c r="BJN276" s="411"/>
      <c r="BJO276" s="451"/>
      <c r="BJP276" s="452"/>
      <c r="BJQ276" s="452"/>
      <c r="BJR276" s="452"/>
      <c r="BJS276" s="452"/>
      <c r="BJT276" s="452"/>
      <c r="BJU276" s="452"/>
      <c r="BJV276" s="452"/>
      <c r="BJW276" s="452"/>
      <c r="BJX276" s="452"/>
      <c r="BJY276" s="452"/>
      <c r="BJZ276" s="411"/>
      <c r="BKA276" s="451"/>
      <c r="BKB276" s="452"/>
      <c r="BKC276" s="452"/>
      <c r="BKD276" s="452"/>
      <c r="BKE276" s="452"/>
      <c r="BKF276" s="452"/>
      <c r="BKG276" s="452"/>
      <c r="BKH276" s="452"/>
      <c r="BKI276" s="452"/>
      <c r="BKJ276" s="452"/>
      <c r="BKK276" s="452"/>
      <c r="BKL276" s="411"/>
      <c r="BKM276" s="451"/>
      <c r="BKN276" s="452"/>
      <c r="BKO276" s="452"/>
      <c r="BKP276" s="452"/>
      <c r="BKQ276" s="452"/>
      <c r="BKR276" s="452"/>
      <c r="BKS276" s="452"/>
      <c r="BKT276" s="452"/>
      <c r="BKU276" s="452"/>
      <c r="BKV276" s="452"/>
      <c r="BKW276" s="452"/>
      <c r="BKX276" s="411"/>
      <c r="BKY276" s="451"/>
      <c r="BKZ276" s="452"/>
      <c r="BLA276" s="452"/>
      <c r="BLB276" s="452"/>
      <c r="BLC276" s="452"/>
      <c r="BLD276" s="452"/>
      <c r="BLE276" s="452"/>
      <c r="BLF276" s="452"/>
      <c r="BLG276" s="452"/>
      <c r="BLH276" s="452"/>
      <c r="BLI276" s="452"/>
      <c r="BLJ276" s="411"/>
      <c r="BLK276" s="451"/>
      <c r="BLL276" s="452"/>
      <c r="BLM276" s="452"/>
      <c r="BLN276" s="452"/>
      <c r="BLO276" s="452"/>
      <c r="BLP276" s="452"/>
      <c r="BLQ276" s="452"/>
      <c r="BLR276" s="452"/>
      <c r="BLS276" s="452"/>
      <c r="BLT276" s="452"/>
      <c r="BLU276" s="452"/>
      <c r="BLV276" s="411"/>
      <c r="BLW276" s="451"/>
      <c r="BLX276" s="452"/>
      <c r="BLY276" s="452"/>
      <c r="BLZ276" s="452"/>
      <c r="BMA276" s="452"/>
      <c r="BMB276" s="452"/>
      <c r="BMC276" s="452"/>
      <c r="BMD276" s="452"/>
      <c r="BME276" s="452"/>
      <c r="BMF276" s="452"/>
      <c r="BMG276" s="452"/>
      <c r="BMH276" s="411"/>
      <c r="BMI276" s="451"/>
      <c r="BMJ276" s="452"/>
      <c r="BMK276" s="452"/>
      <c r="BML276" s="452"/>
      <c r="BMM276" s="452"/>
      <c r="BMN276" s="452"/>
      <c r="BMO276" s="452"/>
      <c r="BMP276" s="452"/>
      <c r="BMQ276" s="452"/>
      <c r="BMR276" s="452"/>
      <c r="BMS276" s="452"/>
      <c r="BMT276" s="411"/>
      <c r="BMU276" s="451"/>
      <c r="BMV276" s="452"/>
      <c r="BMW276" s="452"/>
      <c r="BMX276" s="452"/>
      <c r="BMY276" s="452"/>
      <c r="BMZ276" s="452"/>
      <c r="BNA276" s="452"/>
      <c r="BNB276" s="452"/>
      <c r="BNC276" s="452"/>
      <c r="BND276" s="452"/>
      <c r="BNE276" s="452"/>
      <c r="BNF276" s="411"/>
      <c r="BNG276" s="451"/>
      <c r="BNH276" s="452"/>
      <c r="BNI276" s="452"/>
      <c r="BNJ276" s="452"/>
      <c r="BNK276" s="452"/>
      <c r="BNL276" s="452"/>
      <c r="BNM276" s="452"/>
      <c r="BNN276" s="452"/>
      <c r="BNO276" s="452"/>
      <c r="BNP276" s="452"/>
      <c r="BNQ276" s="452"/>
      <c r="BNR276" s="411"/>
      <c r="BNS276" s="451"/>
      <c r="BNT276" s="452"/>
      <c r="BNU276" s="452"/>
      <c r="BNV276" s="452"/>
      <c r="BNW276" s="452"/>
      <c r="BNX276" s="452"/>
      <c r="BNY276" s="452"/>
      <c r="BNZ276" s="452"/>
      <c r="BOA276" s="452"/>
      <c r="BOB276" s="452"/>
      <c r="BOC276" s="452"/>
      <c r="BOD276" s="411"/>
      <c r="BOE276" s="451"/>
      <c r="BOF276" s="452"/>
      <c r="BOG276" s="452"/>
      <c r="BOH276" s="452"/>
      <c r="BOI276" s="452"/>
      <c r="BOJ276" s="452"/>
      <c r="BOK276" s="452"/>
      <c r="BOL276" s="452"/>
      <c r="BOM276" s="452"/>
      <c r="BON276" s="452"/>
      <c r="BOO276" s="452"/>
      <c r="BOP276" s="411"/>
      <c r="BOQ276" s="451"/>
      <c r="BOR276" s="452"/>
      <c r="BOS276" s="452"/>
      <c r="BOT276" s="452"/>
      <c r="BOU276" s="452"/>
      <c r="BOV276" s="452"/>
      <c r="BOW276" s="452"/>
      <c r="BOX276" s="452"/>
      <c r="BOY276" s="452"/>
      <c r="BOZ276" s="452"/>
      <c r="BPA276" s="452"/>
      <c r="BPB276" s="411"/>
      <c r="BPC276" s="451"/>
      <c r="BPD276" s="452"/>
      <c r="BPE276" s="452"/>
      <c r="BPF276" s="452"/>
      <c r="BPG276" s="452"/>
      <c r="BPH276" s="452"/>
      <c r="BPI276" s="452"/>
      <c r="BPJ276" s="452"/>
      <c r="BPK276" s="452"/>
      <c r="BPL276" s="452"/>
      <c r="BPM276" s="452"/>
      <c r="BPN276" s="411"/>
      <c r="BPO276" s="451"/>
      <c r="BPP276" s="452"/>
      <c r="BPQ276" s="452"/>
      <c r="BPR276" s="452"/>
      <c r="BPS276" s="452"/>
      <c r="BPT276" s="452"/>
      <c r="BPU276" s="452"/>
      <c r="BPV276" s="452"/>
      <c r="BPW276" s="452"/>
      <c r="BPX276" s="452"/>
      <c r="BPY276" s="452"/>
      <c r="BPZ276" s="411"/>
      <c r="BQA276" s="451"/>
      <c r="BQB276" s="452"/>
      <c r="BQC276" s="452"/>
      <c r="BQD276" s="452"/>
      <c r="BQE276" s="452"/>
      <c r="BQF276" s="452"/>
      <c r="BQG276" s="452"/>
      <c r="BQH276" s="452"/>
      <c r="BQI276" s="452"/>
      <c r="BQJ276" s="452"/>
      <c r="BQK276" s="452"/>
      <c r="BQL276" s="411"/>
      <c r="BQM276" s="451"/>
      <c r="BQN276" s="452"/>
      <c r="BQO276" s="452"/>
      <c r="BQP276" s="452"/>
      <c r="BQQ276" s="452"/>
      <c r="BQR276" s="452"/>
      <c r="BQS276" s="452"/>
      <c r="BQT276" s="452"/>
      <c r="BQU276" s="452"/>
      <c r="BQV276" s="452"/>
      <c r="BQW276" s="452"/>
      <c r="BQX276" s="411"/>
      <c r="BQY276" s="451"/>
      <c r="BQZ276" s="452"/>
      <c r="BRA276" s="452"/>
      <c r="BRB276" s="452"/>
      <c r="BRC276" s="452"/>
      <c r="BRD276" s="452"/>
      <c r="BRE276" s="452"/>
      <c r="BRF276" s="452"/>
      <c r="BRG276" s="452"/>
      <c r="BRH276" s="452"/>
      <c r="BRI276" s="452"/>
      <c r="BRJ276" s="411"/>
      <c r="BRK276" s="451"/>
      <c r="BRL276" s="452"/>
      <c r="BRM276" s="452"/>
      <c r="BRN276" s="452"/>
      <c r="BRO276" s="452"/>
      <c r="BRP276" s="452"/>
      <c r="BRQ276" s="452"/>
      <c r="BRR276" s="452"/>
      <c r="BRS276" s="452"/>
      <c r="BRT276" s="452"/>
      <c r="BRU276" s="452"/>
      <c r="BRV276" s="411"/>
      <c r="BRW276" s="451"/>
      <c r="BRX276" s="452"/>
      <c r="BRY276" s="452"/>
      <c r="BRZ276" s="452"/>
      <c r="BSA276" s="452"/>
      <c r="BSB276" s="452"/>
      <c r="BSC276" s="452"/>
      <c r="BSD276" s="452"/>
      <c r="BSE276" s="452"/>
      <c r="BSF276" s="452"/>
      <c r="BSG276" s="452"/>
      <c r="BSH276" s="411"/>
      <c r="BSI276" s="451"/>
      <c r="BSJ276" s="452"/>
      <c r="BSK276" s="452"/>
      <c r="BSL276" s="452"/>
      <c r="BSM276" s="452"/>
      <c r="BSN276" s="452"/>
      <c r="BSO276" s="452"/>
      <c r="BSP276" s="452"/>
      <c r="BSQ276" s="452"/>
      <c r="BSR276" s="452"/>
      <c r="BSS276" s="452"/>
      <c r="BST276" s="411"/>
      <c r="BSU276" s="451"/>
      <c r="BSV276" s="452"/>
      <c r="BSW276" s="452"/>
      <c r="BSX276" s="452"/>
      <c r="BSY276" s="452"/>
      <c r="BSZ276" s="452"/>
      <c r="BTA276" s="452"/>
      <c r="BTB276" s="452"/>
      <c r="BTC276" s="452"/>
      <c r="BTD276" s="452"/>
      <c r="BTE276" s="452"/>
      <c r="BTF276" s="411"/>
      <c r="BTG276" s="451"/>
      <c r="BTH276" s="452"/>
      <c r="BTI276" s="452"/>
      <c r="BTJ276" s="452"/>
      <c r="BTK276" s="452"/>
      <c r="BTL276" s="452"/>
      <c r="BTM276" s="452"/>
      <c r="BTN276" s="452"/>
      <c r="BTO276" s="452"/>
      <c r="BTP276" s="452"/>
      <c r="BTQ276" s="452"/>
      <c r="BTR276" s="411"/>
      <c r="BTS276" s="451"/>
      <c r="BTT276" s="452"/>
      <c r="BTU276" s="452"/>
      <c r="BTV276" s="452"/>
      <c r="BTW276" s="452"/>
      <c r="BTX276" s="452"/>
      <c r="BTY276" s="452"/>
      <c r="BTZ276" s="452"/>
      <c r="BUA276" s="452"/>
      <c r="BUB276" s="452"/>
      <c r="BUC276" s="452"/>
      <c r="BUD276" s="411"/>
      <c r="BUE276" s="451"/>
      <c r="BUF276" s="452"/>
      <c r="BUG276" s="452"/>
      <c r="BUH276" s="452"/>
      <c r="BUI276" s="452"/>
      <c r="BUJ276" s="452"/>
      <c r="BUK276" s="452"/>
      <c r="BUL276" s="452"/>
      <c r="BUM276" s="452"/>
      <c r="BUN276" s="452"/>
      <c r="BUO276" s="452"/>
      <c r="BUP276" s="411"/>
      <c r="BUQ276" s="451"/>
      <c r="BUR276" s="452"/>
      <c r="BUS276" s="452"/>
      <c r="BUT276" s="452"/>
      <c r="BUU276" s="452"/>
      <c r="BUV276" s="452"/>
      <c r="BUW276" s="452"/>
      <c r="BUX276" s="452"/>
      <c r="BUY276" s="452"/>
      <c r="BUZ276" s="452"/>
      <c r="BVA276" s="452"/>
      <c r="BVB276" s="411"/>
      <c r="BVC276" s="451"/>
      <c r="BVD276" s="452"/>
      <c r="BVE276" s="452"/>
      <c r="BVF276" s="452"/>
      <c r="BVG276" s="452"/>
      <c r="BVH276" s="452"/>
      <c r="BVI276" s="452"/>
      <c r="BVJ276" s="452"/>
      <c r="BVK276" s="452"/>
      <c r="BVL276" s="452"/>
      <c r="BVM276" s="452"/>
      <c r="BVN276" s="411"/>
      <c r="BVO276" s="451"/>
      <c r="BVP276" s="452"/>
      <c r="BVQ276" s="452"/>
      <c r="BVR276" s="452"/>
      <c r="BVS276" s="452"/>
      <c r="BVT276" s="452"/>
      <c r="BVU276" s="452"/>
      <c r="BVV276" s="452"/>
      <c r="BVW276" s="452"/>
      <c r="BVX276" s="452"/>
      <c r="BVY276" s="452"/>
      <c r="BVZ276" s="411"/>
      <c r="BWA276" s="451"/>
      <c r="BWB276" s="452"/>
      <c r="BWC276" s="452"/>
      <c r="BWD276" s="452"/>
      <c r="BWE276" s="452"/>
      <c r="BWF276" s="452"/>
      <c r="BWG276" s="452"/>
      <c r="BWH276" s="452"/>
      <c r="BWI276" s="452"/>
      <c r="BWJ276" s="452"/>
      <c r="BWK276" s="452"/>
      <c r="BWL276" s="411"/>
      <c r="BWM276" s="451"/>
      <c r="BWN276" s="452"/>
      <c r="BWO276" s="452"/>
      <c r="BWP276" s="452"/>
      <c r="BWQ276" s="452"/>
      <c r="BWR276" s="452"/>
      <c r="BWS276" s="452"/>
      <c r="BWT276" s="452"/>
      <c r="BWU276" s="452"/>
      <c r="BWV276" s="452"/>
      <c r="BWW276" s="452"/>
      <c r="BWX276" s="411"/>
      <c r="BWY276" s="451"/>
      <c r="BWZ276" s="452"/>
      <c r="BXA276" s="452"/>
      <c r="BXB276" s="452"/>
      <c r="BXC276" s="452"/>
      <c r="BXD276" s="452"/>
      <c r="BXE276" s="452"/>
      <c r="BXF276" s="452"/>
      <c r="BXG276" s="452"/>
      <c r="BXH276" s="452"/>
      <c r="BXI276" s="452"/>
      <c r="BXJ276" s="411"/>
      <c r="BXK276" s="451"/>
      <c r="BXL276" s="452"/>
      <c r="BXM276" s="452"/>
      <c r="BXN276" s="452"/>
      <c r="BXO276" s="452"/>
      <c r="BXP276" s="452"/>
      <c r="BXQ276" s="452"/>
      <c r="BXR276" s="452"/>
      <c r="BXS276" s="452"/>
      <c r="BXT276" s="452"/>
      <c r="BXU276" s="452"/>
      <c r="BXV276" s="411"/>
      <c r="BXW276" s="451"/>
      <c r="BXX276" s="452"/>
      <c r="BXY276" s="452"/>
      <c r="BXZ276" s="452"/>
      <c r="BYA276" s="452"/>
      <c r="BYB276" s="452"/>
      <c r="BYC276" s="452"/>
      <c r="BYD276" s="452"/>
      <c r="BYE276" s="452"/>
      <c r="BYF276" s="452"/>
      <c r="BYG276" s="452"/>
      <c r="BYH276" s="411"/>
      <c r="BYI276" s="451"/>
      <c r="BYJ276" s="452"/>
      <c r="BYK276" s="452"/>
      <c r="BYL276" s="452"/>
      <c r="BYM276" s="452"/>
      <c r="BYN276" s="452"/>
      <c r="BYO276" s="452"/>
      <c r="BYP276" s="452"/>
      <c r="BYQ276" s="452"/>
      <c r="BYR276" s="452"/>
      <c r="BYS276" s="452"/>
      <c r="BYT276" s="411"/>
      <c r="BYU276" s="451"/>
      <c r="BYV276" s="452"/>
      <c r="BYW276" s="452"/>
      <c r="BYX276" s="452"/>
      <c r="BYY276" s="452"/>
      <c r="BYZ276" s="452"/>
      <c r="BZA276" s="452"/>
      <c r="BZB276" s="452"/>
      <c r="BZC276" s="452"/>
      <c r="BZD276" s="452"/>
      <c r="BZE276" s="452"/>
      <c r="BZF276" s="411"/>
      <c r="BZG276" s="451"/>
      <c r="BZH276" s="452"/>
      <c r="BZI276" s="452"/>
      <c r="BZJ276" s="452"/>
      <c r="BZK276" s="452"/>
      <c r="BZL276" s="452"/>
      <c r="BZM276" s="452"/>
      <c r="BZN276" s="452"/>
      <c r="BZO276" s="452"/>
      <c r="BZP276" s="452"/>
      <c r="BZQ276" s="452"/>
      <c r="BZR276" s="411"/>
      <c r="BZS276" s="451"/>
      <c r="BZT276" s="452"/>
      <c r="BZU276" s="452"/>
      <c r="BZV276" s="452"/>
      <c r="BZW276" s="452"/>
      <c r="BZX276" s="452"/>
      <c r="BZY276" s="452"/>
      <c r="BZZ276" s="452"/>
      <c r="CAA276" s="452"/>
      <c r="CAB276" s="452"/>
      <c r="CAC276" s="452"/>
      <c r="CAD276" s="411"/>
      <c r="CAE276" s="451"/>
      <c r="CAF276" s="452"/>
      <c r="CAG276" s="452"/>
      <c r="CAH276" s="452"/>
      <c r="CAI276" s="452"/>
      <c r="CAJ276" s="452"/>
      <c r="CAK276" s="452"/>
      <c r="CAL276" s="452"/>
      <c r="CAM276" s="452"/>
      <c r="CAN276" s="452"/>
      <c r="CAO276" s="452"/>
      <c r="CAP276" s="411"/>
      <c r="CAQ276" s="451"/>
      <c r="CAR276" s="452"/>
      <c r="CAS276" s="452"/>
      <c r="CAT276" s="452"/>
      <c r="CAU276" s="452"/>
      <c r="CAV276" s="452"/>
      <c r="CAW276" s="452"/>
      <c r="CAX276" s="452"/>
      <c r="CAY276" s="452"/>
      <c r="CAZ276" s="452"/>
      <c r="CBA276" s="452"/>
      <c r="CBB276" s="411"/>
      <c r="CBC276" s="451"/>
      <c r="CBD276" s="452"/>
      <c r="CBE276" s="452"/>
      <c r="CBF276" s="452"/>
      <c r="CBG276" s="452"/>
      <c r="CBH276" s="452"/>
      <c r="CBI276" s="452"/>
      <c r="CBJ276" s="452"/>
      <c r="CBK276" s="452"/>
      <c r="CBL276" s="452"/>
      <c r="CBM276" s="452"/>
      <c r="CBN276" s="411"/>
      <c r="CBO276" s="451"/>
      <c r="CBP276" s="452"/>
      <c r="CBQ276" s="452"/>
      <c r="CBR276" s="452"/>
      <c r="CBS276" s="452"/>
      <c r="CBT276" s="452"/>
      <c r="CBU276" s="452"/>
      <c r="CBV276" s="452"/>
      <c r="CBW276" s="452"/>
      <c r="CBX276" s="452"/>
      <c r="CBY276" s="452"/>
      <c r="CBZ276" s="411"/>
      <c r="CCA276" s="451"/>
      <c r="CCB276" s="452"/>
      <c r="CCC276" s="452"/>
      <c r="CCD276" s="452"/>
      <c r="CCE276" s="452"/>
      <c r="CCF276" s="452"/>
      <c r="CCG276" s="452"/>
      <c r="CCH276" s="452"/>
      <c r="CCI276" s="452"/>
      <c r="CCJ276" s="452"/>
      <c r="CCK276" s="452"/>
      <c r="CCL276" s="411"/>
      <c r="CCM276" s="451"/>
      <c r="CCN276" s="452"/>
      <c r="CCO276" s="452"/>
      <c r="CCP276" s="452"/>
      <c r="CCQ276" s="452"/>
      <c r="CCR276" s="452"/>
      <c r="CCS276" s="452"/>
      <c r="CCT276" s="452"/>
      <c r="CCU276" s="452"/>
      <c r="CCV276" s="452"/>
      <c r="CCW276" s="452"/>
      <c r="CCX276" s="411"/>
      <c r="CCY276" s="451"/>
      <c r="CCZ276" s="452"/>
      <c r="CDA276" s="452"/>
      <c r="CDB276" s="452"/>
      <c r="CDC276" s="452"/>
      <c r="CDD276" s="452"/>
      <c r="CDE276" s="452"/>
      <c r="CDF276" s="452"/>
      <c r="CDG276" s="452"/>
      <c r="CDH276" s="452"/>
      <c r="CDI276" s="452"/>
      <c r="CDJ276" s="411"/>
      <c r="CDK276" s="451"/>
      <c r="CDL276" s="452"/>
      <c r="CDM276" s="452"/>
      <c r="CDN276" s="452"/>
      <c r="CDO276" s="452"/>
      <c r="CDP276" s="452"/>
      <c r="CDQ276" s="452"/>
      <c r="CDR276" s="452"/>
      <c r="CDS276" s="452"/>
      <c r="CDT276" s="452"/>
      <c r="CDU276" s="452"/>
      <c r="CDV276" s="411"/>
      <c r="CDW276" s="451"/>
      <c r="CDX276" s="452"/>
      <c r="CDY276" s="452"/>
      <c r="CDZ276" s="452"/>
      <c r="CEA276" s="452"/>
      <c r="CEB276" s="452"/>
      <c r="CEC276" s="452"/>
      <c r="CED276" s="452"/>
      <c r="CEE276" s="452"/>
      <c r="CEF276" s="452"/>
      <c r="CEG276" s="452"/>
      <c r="CEH276" s="411"/>
      <c r="CEI276" s="451"/>
      <c r="CEJ276" s="452"/>
      <c r="CEK276" s="452"/>
      <c r="CEL276" s="452"/>
      <c r="CEM276" s="452"/>
      <c r="CEN276" s="452"/>
      <c r="CEO276" s="452"/>
      <c r="CEP276" s="452"/>
      <c r="CEQ276" s="452"/>
      <c r="CER276" s="452"/>
      <c r="CES276" s="452"/>
      <c r="CET276" s="411"/>
      <c r="CEU276" s="451"/>
      <c r="CEV276" s="452"/>
      <c r="CEW276" s="452"/>
      <c r="CEX276" s="452"/>
      <c r="CEY276" s="452"/>
      <c r="CEZ276" s="452"/>
      <c r="CFA276" s="452"/>
      <c r="CFB276" s="452"/>
      <c r="CFC276" s="452"/>
      <c r="CFD276" s="452"/>
      <c r="CFE276" s="452"/>
      <c r="CFF276" s="411"/>
      <c r="CFG276" s="451"/>
      <c r="CFH276" s="452"/>
      <c r="CFI276" s="452"/>
      <c r="CFJ276" s="452"/>
      <c r="CFK276" s="452"/>
      <c r="CFL276" s="452"/>
      <c r="CFM276" s="452"/>
      <c r="CFN276" s="452"/>
      <c r="CFO276" s="452"/>
      <c r="CFP276" s="452"/>
      <c r="CFQ276" s="452"/>
      <c r="CFR276" s="411"/>
      <c r="CFS276" s="451"/>
      <c r="CFT276" s="452"/>
      <c r="CFU276" s="452"/>
      <c r="CFV276" s="452"/>
      <c r="CFW276" s="452"/>
      <c r="CFX276" s="452"/>
      <c r="CFY276" s="452"/>
      <c r="CFZ276" s="452"/>
      <c r="CGA276" s="452"/>
      <c r="CGB276" s="452"/>
      <c r="CGC276" s="452"/>
      <c r="CGD276" s="411"/>
      <c r="CGE276" s="451"/>
      <c r="CGF276" s="452"/>
      <c r="CGG276" s="452"/>
      <c r="CGH276" s="452"/>
      <c r="CGI276" s="452"/>
      <c r="CGJ276" s="452"/>
      <c r="CGK276" s="452"/>
      <c r="CGL276" s="452"/>
      <c r="CGM276" s="452"/>
      <c r="CGN276" s="452"/>
      <c r="CGO276" s="452"/>
      <c r="CGP276" s="411"/>
      <c r="CGQ276" s="451"/>
      <c r="CGR276" s="452"/>
      <c r="CGS276" s="452"/>
      <c r="CGT276" s="452"/>
      <c r="CGU276" s="452"/>
      <c r="CGV276" s="452"/>
      <c r="CGW276" s="452"/>
      <c r="CGX276" s="452"/>
      <c r="CGY276" s="452"/>
      <c r="CGZ276" s="452"/>
      <c r="CHA276" s="452"/>
      <c r="CHB276" s="411"/>
      <c r="CHC276" s="451"/>
      <c r="CHD276" s="452"/>
      <c r="CHE276" s="452"/>
      <c r="CHF276" s="452"/>
      <c r="CHG276" s="452"/>
      <c r="CHH276" s="452"/>
      <c r="CHI276" s="452"/>
      <c r="CHJ276" s="452"/>
      <c r="CHK276" s="452"/>
      <c r="CHL276" s="452"/>
      <c r="CHM276" s="452"/>
      <c r="CHN276" s="411"/>
      <c r="CHO276" s="451"/>
      <c r="CHP276" s="452"/>
      <c r="CHQ276" s="452"/>
      <c r="CHR276" s="452"/>
      <c r="CHS276" s="452"/>
      <c r="CHT276" s="452"/>
      <c r="CHU276" s="452"/>
      <c r="CHV276" s="452"/>
      <c r="CHW276" s="452"/>
      <c r="CHX276" s="452"/>
      <c r="CHY276" s="452"/>
      <c r="CHZ276" s="411"/>
      <c r="CIA276" s="451"/>
      <c r="CIB276" s="452"/>
      <c r="CIC276" s="452"/>
      <c r="CID276" s="452"/>
      <c r="CIE276" s="452"/>
      <c r="CIF276" s="452"/>
      <c r="CIG276" s="452"/>
      <c r="CIH276" s="452"/>
      <c r="CII276" s="452"/>
      <c r="CIJ276" s="452"/>
      <c r="CIK276" s="452"/>
      <c r="CIL276" s="411"/>
      <c r="CIM276" s="451"/>
      <c r="CIN276" s="452"/>
      <c r="CIO276" s="452"/>
      <c r="CIP276" s="452"/>
      <c r="CIQ276" s="452"/>
      <c r="CIR276" s="452"/>
      <c r="CIS276" s="452"/>
      <c r="CIT276" s="452"/>
      <c r="CIU276" s="452"/>
      <c r="CIV276" s="452"/>
      <c r="CIW276" s="452"/>
      <c r="CIX276" s="411"/>
      <c r="CIY276" s="451"/>
      <c r="CIZ276" s="452"/>
      <c r="CJA276" s="452"/>
      <c r="CJB276" s="452"/>
      <c r="CJC276" s="452"/>
      <c r="CJD276" s="452"/>
      <c r="CJE276" s="452"/>
      <c r="CJF276" s="452"/>
      <c r="CJG276" s="452"/>
      <c r="CJH276" s="452"/>
      <c r="CJI276" s="452"/>
      <c r="CJJ276" s="411"/>
      <c r="CJK276" s="451"/>
      <c r="CJL276" s="452"/>
      <c r="CJM276" s="452"/>
      <c r="CJN276" s="452"/>
      <c r="CJO276" s="452"/>
      <c r="CJP276" s="452"/>
      <c r="CJQ276" s="452"/>
      <c r="CJR276" s="452"/>
      <c r="CJS276" s="452"/>
      <c r="CJT276" s="452"/>
      <c r="CJU276" s="452"/>
      <c r="CJV276" s="411"/>
      <c r="CJW276" s="451"/>
      <c r="CJX276" s="452"/>
      <c r="CJY276" s="452"/>
      <c r="CJZ276" s="452"/>
      <c r="CKA276" s="452"/>
      <c r="CKB276" s="452"/>
      <c r="CKC276" s="452"/>
      <c r="CKD276" s="452"/>
      <c r="CKE276" s="452"/>
      <c r="CKF276" s="452"/>
      <c r="CKG276" s="452"/>
      <c r="CKH276" s="411"/>
      <c r="CKI276" s="451"/>
      <c r="CKJ276" s="452"/>
      <c r="CKK276" s="452"/>
      <c r="CKL276" s="452"/>
      <c r="CKM276" s="452"/>
      <c r="CKN276" s="452"/>
      <c r="CKO276" s="452"/>
      <c r="CKP276" s="452"/>
      <c r="CKQ276" s="452"/>
      <c r="CKR276" s="452"/>
      <c r="CKS276" s="452"/>
      <c r="CKT276" s="411"/>
      <c r="CKU276" s="451"/>
      <c r="CKV276" s="452"/>
      <c r="CKW276" s="452"/>
      <c r="CKX276" s="452"/>
      <c r="CKY276" s="452"/>
      <c r="CKZ276" s="452"/>
      <c r="CLA276" s="452"/>
      <c r="CLB276" s="452"/>
      <c r="CLC276" s="452"/>
      <c r="CLD276" s="452"/>
      <c r="CLE276" s="452"/>
      <c r="CLF276" s="411"/>
      <c r="CLG276" s="451"/>
      <c r="CLH276" s="452"/>
      <c r="CLI276" s="452"/>
      <c r="CLJ276" s="452"/>
      <c r="CLK276" s="452"/>
      <c r="CLL276" s="452"/>
      <c r="CLM276" s="452"/>
      <c r="CLN276" s="452"/>
      <c r="CLO276" s="452"/>
      <c r="CLP276" s="452"/>
      <c r="CLQ276" s="452"/>
      <c r="CLR276" s="411"/>
      <c r="CLS276" s="451"/>
      <c r="CLT276" s="452"/>
      <c r="CLU276" s="452"/>
      <c r="CLV276" s="452"/>
      <c r="CLW276" s="452"/>
      <c r="CLX276" s="452"/>
      <c r="CLY276" s="452"/>
      <c r="CLZ276" s="452"/>
      <c r="CMA276" s="452"/>
      <c r="CMB276" s="452"/>
      <c r="CMC276" s="452"/>
      <c r="CMD276" s="411"/>
      <c r="CME276" s="451"/>
      <c r="CMF276" s="452"/>
      <c r="CMG276" s="452"/>
      <c r="CMH276" s="452"/>
      <c r="CMI276" s="452"/>
      <c r="CMJ276" s="452"/>
      <c r="CMK276" s="452"/>
      <c r="CML276" s="452"/>
      <c r="CMM276" s="452"/>
      <c r="CMN276" s="452"/>
      <c r="CMO276" s="452"/>
      <c r="CMP276" s="411"/>
      <c r="CMQ276" s="451"/>
      <c r="CMR276" s="452"/>
      <c r="CMS276" s="452"/>
      <c r="CMT276" s="452"/>
      <c r="CMU276" s="452"/>
      <c r="CMV276" s="452"/>
      <c r="CMW276" s="452"/>
      <c r="CMX276" s="452"/>
      <c r="CMY276" s="452"/>
      <c r="CMZ276" s="452"/>
      <c r="CNA276" s="452"/>
      <c r="CNB276" s="411"/>
      <c r="CNC276" s="451"/>
      <c r="CND276" s="452"/>
      <c r="CNE276" s="452"/>
      <c r="CNF276" s="452"/>
      <c r="CNG276" s="452"/>
      <c r="CNH276" s="452"/>
      <c r="CNI276" s="452"/>
      <c r="CNJ276" s="452"/>
      <c r="CNK276" s="452"/>
      <c r="CNL276" s="452"/>
      <c r="CNM276" s="452"/>
      <c r="CNN276" s="411"/>
      <c r="CNO276" s="451"/>
      <c r="CNP276" s="452"/>
      <c r="CNQ276" s="452"/>
      <c r="CNR276" s="452"/>
      <c r="CNS276" s="452"/>
      <c r="CNT276" s="452"/>
      <c r="CNU276" s="452"/>
      <c r="CNV276" s="452"/>
      <c r="CNW276" s="452"/>
      <c r="CNX276" s="452"/>
      <c r="CNY276" s="452"/>
      <c r="CNZ276" s="411"/>
      <c r="COA276" s="451"/>
      <c r="COB276" s="452"/>
      <c r="COC276" s="452"/>
      <c r="COD276" s="452"/>
      <c r="COE276" s="452"/>
      <c r="COF276" s="452"/>
      <c r="COG276" s="452"/>
      <c r="COH276" s="452"/>
      <c r="COI276" s="452"/>
      <c r="COJ276" s="452"/>
      <c r="COK276" s="452"/>
      <c r="COL276" s="411"/>
      <c r="COM276" s="451"/>
      <c r="CON276" s="452"/>
      <c r="COO276" s="452"/>
      <c r="COP276" s="452"/>
      <c r="COQ276" s="452"/>
      <c r="COR276" s="452"/>
      <c r="COS276" s="452"/>
      <c r="COT276" s="452"/>
      <c r="COU276" s="452"/>
      <c r="COV276" s="452"/>
      <c r="COW276" s="452"/>
      <c r="COX276" s="411"/>
      <c r="COY276" s="451"/>
      <c r="COZ276" s="452"/>
      <c r="CPA276" s="452"/>
      <c r="CPB276" s="452"/>
      <c r="CPC276" s="452"/>
      <c r="CPD276" s="452"/>
      <c r="CPE276" s="452"/>
      <c r="CPF276" s="452"/>
      <c r="CPG276" s="452"/>
      <c r="CPH276" s="452"/>
      <c r="CPI276" s="452"/>
      <c r="CPJ276" s="411"/>
      <c r="CPK276" s="451"/>
      <c r="CPL276" s="452"/>
      <c r="CPM276" s="452"/>
      <c r="CPN276" s="452"/>
      <c r="CPO276" s="452"/>
      <c r="CPP276" s="452"/>
      <c r="CPQ276" s="452"/>
      <c r="CPR276" s="452"/>
      <c r="CPS276" s="452"/>
      <c r="CPT276" s="452"/>
      <c r="CPU276" s="452"/>
      <c r="CPV276" s="411"/>
      <c r="CPW276" s="451"/>
      <c r="CPX276" s="452"/>
      <c r="CPY276" s="452"/>
      <c r="CPZ276" s="452"/>
      <c r="CQA276" s="452"/>
      <c r="CQB276" s="452"/>
      <c r="CQC276" s="452"/>
      <c r="CQD276" s="452"/>
      <c r="CQE276" s="452"/>
      <c r="CQF276" s="452"/>
      <c r="CQG276" s="452"/>
      <c r="CQH276" s="411"/>
      <c r="CQI276" s="451"/>
      <c r="CQJ276" s="452"/>
      <c r="CQK276" s="452"/>
      <c r="CQL276" s="452"/>
      <c r="CQM276" s="452"/>
      <c r="CQN276" s="452"/>
      <c r="CQO276" s="452"/>
      <c r="CQP276" s="452"/>
      <c r="CQQ276" s="452"/>
      <c r="CQR276" s="452"/>
      <c r="CQS276" s="452"/>
      <c r="CQT276" s="411"/>
      <c r="CQU276" s="451"/>
      <c r="CQV276" s="452"/>
      <c r="CQW276" s="452"/>
      <c r="CQX276" s="452"/>
      <c r="CQY276" s="452"/>
      <c r="CQZ276" s="452"/>
      <c r="CRA276" s="452"/>
      <c r="CRB276" s="452"/>
      <c r="CRC276" s="452"/>
      <c r="CRD276" s="452"/>
      <c r="CRE276" s="452"/>
      <c r="CRF276" s="411"/>
      <c r="CRG276" s="451"/>
      <c r="CRH276" s="452"/>
      <c r="CRI276" s="452"/>
      <c r="CRJ276" s="452"/>
      <c r="CRK276" s="452"/>
      <c r="CRL276" s="452"/>
      <c r="CRM276" s="452"/>
      <c r="CRN276" s="452"/>
      <c r="CRO276" s="452"/>
      <c r="CRP276" s="452"/>
      <c r="CRQ276" s="452"/>
      <c r="CRR276" s="411"/>
      <c r="CRS276" s="451"/>
      <c r="CRT276" s="452"/>
      <c r="CRU276" s="452"/>
      <c r="CRV276" s="452"/>
      <c r="CRW276" s="452"/>
      <c r="CRX276" s="452"/>
      <c r="CRY276" s="452"/>
      <c r="CRZ276" s="452"/>
      <c r="CSA276" s="452"/>
      <c r="CSB276" s="452"/>
      <c r="CSC276" s="452"/>
      <c r="CSD276" s="411"/>
      <c r="CSE276" s="451"/>
      <c r="CSF276" s="452"/>
      <c r="CSG276" s="452"/>
      <c r="CSH276" s="452"/>
      <c r="CSI276" s="452"/>
      <c r="CSJ276" s="452"/>
      <c r="CSK276" s="452"/>
      <c r="CSL276" s="452"/>
      <c r="CSM276" s="452"/>
      <c r="CSN276" s="452"/>
      <c r="CSO276" s="452"/>
      <c r="CSP276" s="411"/>
      <c r="CSQ276" s="451"/>
      <c r="CSR276" s="452"/>
      <c r="CSS276" s="452"/>
      <c r="CST276" s="452"/>
      <c r="CSU276" s="452"/>
      <c r="CSV276" s="452"/>
      <c r="CSW276" s="452"/>
      <c r="CSX276" s="452"/>
      <c r="CSY276" s="452"/>
      <c r="CSZ276" s="452"/>
      <c r="CTA276" s="452"/>
      <c r="CTB276" s="411"/>
      <c r="CTC276" s="451"/>
      <c r="CTD276" s="452"/>
      <c r="CTE276" s="452"/>
      <c r="CTF276" s="452"/>
      <c r="CTG276" s="452"/>
      <c r="CTH276" s="452"/>
      <c r="CTI276" s="452"/>
      <c r="CTJ276" s="452"/>
      <c r="CTK276" s="452"/>
      <c r="CTL276" s="452"/>
      <c r="CTM276" s="452"/>
      <c r="CTN276" s="411"/>
      <c r="CTO276" s="451"/>
      <c r="CTP276" s="452"/>
      <c r="CTQ276" s="452"/>
      <c r="CTR276" s="452"/>
      <c r="CTS276" s="452"/>
      <c r="CTT276" s="452"/>
      <c r="CTU276" s="452"/>
      <c r="CTV276" s="452"/>
      <c r="CTW276" s="452"/>
      <c r="CTX276" s="452"/>
      <c r="CTY276" s="452"/>
      <c r="CTZ276" s="411"/>
      <c r="CUA276" s="451"/>
      <c r="CUB276" s="452"/>
      <c r="CUC276" s="452"/>
      <c r="CUD276" s="452"/>
      <c r="CUE276" s="452"/>
      <c r="CUF276" s="452"/>
      <c r="CUG276" s="452"/>
      <c r="CUH276" s="452"/>
      <c r="CUI276" s="452"/>
      <c r="CUJ276" s="452"/>
      <c r="CUK276" s="452"/>
      <c r="CUL276" s="411"/>
      <c r="CUM276" s="451"/>
      <c r="CUN276" s="452"/>
      <c r="CUO276" s="452"/>
      <c r="CUP276" s="452"/>
      <c r="CUQ276" s="452"/>
      <c r="CUR276" s="452"/>
      <c r="CUS276" s="452"/>
      <c r="CUT276" s="452"/>
      <c r="CUU276" s="452"/>
      <c r="CUV276" s="452"/>
      <c r="CUW276" s="452"/>
      <c r="CUX276" s="411"/>
      <c r="CUY276" s="451"/>
      <c r="CUZ276" s="452"/>
      <c r="CVA276" s="452"/>
      <c r="CVB276" s="452"/>
      <c r="CVC276" s="452"/>
      <c r="CVD276" s="452"/>
      <c r="CVE276" s="452"/>
      <c r="CVF276" s="452"/>
      <c r="CVG276" s="452"/>
      <c r="CVH276" s="452"/>
      <c r="CVI276" s="452"/>
      <c r="CVJ276" s="411"/>
      <c r="CVK276" s="451"/>
      <c r="CVL276" s="452"/>
      <c r="CVM276" s="452"/>
      <c r="CVN276" s="452"/>
      <c r="CVO276" s="452"/>
      <c r="CVP276" s="452"/>
      <c r="CVQ276" s="452"/>
      <c r="CVR276" s="452"/>
      <c r="CVS276" s="452"/>
      <c r="CVT276" s="452"/>
      <c r="CVU276" s="452"/>
      <c r="CVV276" s="411"/>
      <c r="CVW276" s="451"/>
      <c r="CVX276" s="452"/>
      <c r="CVY276" s="452"/>
      <c r="CVZ276" s="452"/>
      <c r="CWA276" s="452"/>
      <c r="CWB276" s="452"/>
      <c r="CWC276" s="452"/>
      <c r="CWD276" s="452"/>
      <c r="CWE276" s="452"/>
      <c r="CWF276" s="452"/>
      <c r="CWG276" s="452"/>
      <c r="CWH276" s="411"/>
      <c r="CWI276" s="451"/>
      <c r="CWJ276" s="452"/>
      <c r="CWK276" s="452"/>
      <c r="CWL276" s="452"/>
      <c r="CWM276" s="452"/>
      <c r="CWN276" s="452"/>
      <c r="CWO276" s="452"/>
      <c r="CWP276" s="452"/>
      <c r="CWQ276" s="452"/>
      <c r="CWR276" s="452"/>
      <c r="CWS276" s="452"/>
      <c r="CWT276" s="411"/>
      <c r="CWU276" s="451"/>
      <c r="CWV276" s="452"/>
      <c r="CWW276" s="452"/>
      <c r="CWX276" s="452"/>
      <c r="CWY276" s="452"/>
      <c r="CWZ276" s="452"/>
      <c r="CXA276" s="452"/>
      <c r="CXB276" s="452"/>
      <c r="CXC276" s="452"/>
      <c r="CXD276" s="452"/>
      <c r="CXE276" s="452"/>
      <c r="CXF276" s="411"/>
      <c r="CXG276" s="451"/>
      <c r="CXH276" s="452"/>
      <c r="CXI276" s="452"/>
      <c r="CXJ276" s="452"/>
      <c r="CXK276" s="452"/>
      <c r="CXL276" s="452"/>
      <c r="CXM276" s="452"/>
      <c r="CXN276" s="452"/>
      <c r="CXO276" s="452"/>
      <c r="CXP276" s="452"/>
      <c r="CXQ276" s="452"/>
      <c r="CXR276" s="411"/>
      <c r="CXS276" s="451"/>
      <c r="CXT276" s="452"/>
      <c r="CXU276" s="452"/>
      <c r="CXV276" s="452"/>
      <c r="CXW276" s="452"/>
      <c r="CXX276" s="452"/>
      <c r="CXY276" s="452"/>
      <c r="CXZ276" s="452"/>
      <c r="CYA276" s="452"/>
      <c r="CYB276" s="452"/>
      <c r="CYC276" s="452"/>
      <c r="CYD276" s="411"/>
      <c r="CYE276" s="451"/>
      <c r="CYF276" s="452"/>
      <c r="CYG276" s="452"/>
      <c r="CYH276" s="452"/>
      <c r="CYI276" s="452"/>
      <c r="CYJ276" s="452"/>
      <c r="CYK276" s="452"/>
      <c r="CYL276" s="452"/>
      <c r="CYM276" s="452"/>
      <c r="CYN276" s="452"/>
      <c r="CYO276" s="452"/>
      <c r="CYP276" s="411"/>
      <c r="CYQ276" s="451"/>
      <c r="CYR276" s="452"/>
      <c r="CYS276" s="452"/>
      <c r="CYT276" s="452"/>
      <c r="CYU276" s="452"/>
      <c r="CYV276" s="452"/>
      <c r="CYW276" s="452"/>
      <c r="CYX276" s="452"/>
      <c r="CYY276" s="452"/>
      <c r="CYZ276" s="452"/>
      <c r="CZA276" s="452"/>
      <c r="CZB276" s="411"/>
      <c r="CZC276" s="451"/>
      <c r="CZD276" s="452"/>
      <c r="CZE276" s="452"/>
      <c r="CZF276" s="452"/>
      <c r="CZG276" s="452"/>
      <c r="CZH276" s="452"/>
      <c r="CZI276" s="452"/>
      <c r="CZJ276" s="452"/>
      <c r="CZK276" s="452"/>
      <c r="CZL276" s="452"/>
      <c r="CZM276" s="452"/>
      <c r="CZN276" s="411"/>
      <c r="CZO276" s="451"/>
      <c r="CZP276" s="452"/>
      <c r="CZQ276" s="452"/>
      <c r="CZR276" s="452"/>
      <c r="CZS276" s="452"/>
      <c r="CZT276" s="452"/>
      <c r="CZU276" s="452"/>
      <c r="CZV276" s="452"/>
      <c r="CZW276" s="452"/>
      <c r="CZX276" s="452"/>
      <c r="CZY276" s="452"/>
      <c r="CZZ276" s="411"/>
      <c r="DAA276" s="451"/>
      <c r="DAB276" s="452"/>
      <c r="DAC276" s="452"/>
      <c r="DAD276" s="452"/>
      <c r="DAE276" s="452"/>
      <c r="DAF276" s="452"/>
      <c r="DAG276" s="452"/>
      <c r="DAH276" s="452"/>
      <c r="DAI276" s="452"/>
      <c r="DAJ276" s="452"/>
      <c r="DAK276" s="452"/>
      <c r="DAL276" s="411"/>
      <c r="DAM276" s="451"/>
      <c r="DAN276" s="452"/>
      <c r="DAO276" s="452"/>
      <c r="DAP276" s="452"/>
      <c r="DAQ276" s="452"/>
      <c r="DAR276" s="452"/>
      <c r="DAS276" s="452"/>
      <c r="DAT276" s="452"/>
      <c r="DAU276" s="452"/>
      <c r="DAV276" s="452"/>
      <c r="DAW276" s="452"/>
      <c r="DAX276" s="411"/>
      <c r="DAY276" s="451"/>
      <c r="DAZ276" s="452"/>
      <c r="DBA276" s="452"/>
      <c r="DBB276" s="452"/>
      <c r="DBC276" s="452"/>
      <c r="DBD276" s="452"/>
      <c r="DBE276" s="452"/>
      <c r="DBF276" s="452"/>
      <c r="DBG276" s="452"/>
      <c r="DBH276" s="452"/>
      <c r="DBI276" s="452"/>
      <c r="DBJ276" s="411"/>
      <c r="DBK276" s="451"/>
      <c r="DBL276" s="452"/>
      <c r="DBM276" s="452"/>
      <c r="DBN276" s="452"/>
      <c r="DBO276" s="452"/>
      <c r="DBP276" s="452"/>
      <c r="DBQ276" s="452"/>
      <c r="DBR276" s="452"/>
      <c r="DBS276" s="452"/>
      <c r="DBT276" s="452"/>
      <c r="DBU276" s="452"/>
      <c r="DBV276" s="411"/>
      <c r="DBW276" s="451"/>
      <c r="DBX276" s="452"/>
      <c r="DBY276" s="452"/>
      <c r="DBZ276" s="452"/>
      <c r="DCA276" s="452"/>
      <c r="DCB276" s="452"/>
      <c r="DCC276" s="452"/>
      <c r="DCD276" s="452"/>
      <c r="DCE276" s="452"/>
      <c r="DCF276" s="452"/>
      <c r="DCG276" s="452"/>
      <c r="DCH276" s="411"/>
      <c r="DCI276" s="451"/>
      <c r="DCJ276" s="452"/>
      <c r="DCK276" s="452"/>
      <c r="DCL276" s="452"/>
      <c r="DCM276" s="452"/>
      <c r="DCN276" s="452"/>
      <c r="DCO276" s="452"/>
      <c r="DCP276" s="452"/>
      <c r="DCQ276" s="452"/>
      <c r="DCR276" s="452"/>
      <c r="DCS276" s="452"/>
      <c r="DCT276" s="411"/>
      <c r="DCU276" s="451"/>
      <c r="DCV276" s="452"/>
      <c r="DCW276" s="452"/>
      <c r="DCX276" s="452"/>
      <c r="DCY276" s="452"/>
      <c r="DCZ276" s="452"/>
      <c r="DDA276" s="452"/>
      <c r="DDB276" s="452"/>
      <c r="DDC276" s="452"/>
      <c r="DDD276" s="452"/>
      <c r="DDE276" s="452"/>
      <c r="DDF276" s="411"/>
      <c r="DDG276" s="451"/>
      <c r="DDH276" s="452"/>
      <c r="DDI276" s="452"/>
      <c r="DDJ276" s="452"/>
      <c r="DDK276" s="452"/>
      <c r="DDL276" s="452"/>
      <c r="DDM276" s="452"/>
      <c r="DDN276" s="452"/>
      <c r="DDO276" s="452"/>
      <c r="DDP276" s="452"/>
      <c r="DDQ276" s="452"/>
      <c r="DDR276" s="411"/>
      <c r="DDS276" s="451"/>
      <c r="DDT276" s="452"/>
      <c r="DDU276" s="452"/>
      <c r="DDV276" s="452"/>
      <c r="DDW276" s="452"/>
      <c r="DDX276" s="452"/>
      <c r="DDY276" s="452"/>
      <c r="DDZ276" s="452"/>
      <c r="DEA276" s="452"/>
      <c r="DEB276" s="452"/>
      <c r="DEC276" s="452"/>
      <c r="DED276" s="411"/>
      <c r="DEE276" s="451"/>
      <c r="DEF276" s="452"/>
      <c r="DEG276" s="452"/>
      <c r="DEH276" s="452"/>
      <c r="DEI276" s="452"/>
      <c r="DEJ276" s="452"/>
      <c r="DEK276" s="452"/>
      <c r="DEL276" s="452"/>
      <c r="DEM276" s="452"/>
      <c r="DEN276" s="452"/>
      <c r="DEO276" s="452"/>
      <c r="DEP276" s="411"/>
      <c r="DEQ276" s="451"/>
      <c r="DER276" s="452"/>
      <c r="DES276" s="452"/>
      <c r="DET276" s="452"/>
      <c r="DEU276" s="452"/>
      <c r="DEV276" s="452"/>
      <c r="DEW276" s="452"/>
      <c r="DEX276" s="452"/>
      <c r="DEY276" s="452"/>
      <c r="DEZ276" s="452"/>
      <c r="DFA276" s="452"/>
      <c r="DFB276" s="411"/>
      <c r="DFC276" s="451"/>
      <c r="DFD276" s="452"/>
      <c r="DFE276" s="452"/>
      <c r="DFF276" s="452"/>
      <c r="DFG276" s="452"/>
      <c r="DFH276" s="452"/>
      <c r="DFI276" s="452"/>
      <c r="DFJ276" s="452"/>
      <c r="DFK276" s="452"/>
      <c r="DFL276" s="452"/>
      <c r="DFM276" s="452"/>
      <c r="DFN276" s="411"/>
      <c r="DFO276" s="451"/>
      <c r="DFP276" s="452"/>
      <c r="DFQ276" s="452"/>
      <c r="DFR276" s="452"/>
      <c r="DFS276" s="452"/>
      <c r="DFT276" s="452"/>
      <c r="DFU276" s="452"/>
      <c r="DFV276" s="452"/>
      <c r="DFW276" s="452"/>
      <c r="DFX276" s="452"/>
      <c r="DFY276" s="452"/>
      <c r="DFZ276" s="411"/>
      <c r="DGA276" s="451"/>
      <c r="DGB276" s="452"/>
      <c r="DGC276" s="452"/>
      <c r="DGD276" s="452"/>
      <c r="DGE276" s="452"/>
      <c r="DGF276" s="452"/>
      <c r="DGG276" s="452"/>
      <c r="DGH276" s="452"/>
      <c r="DGI276" s="452"/>
      <c r="DGJ276" s="452"/>
      <c r="DGK276" s="452"/>
      <c r="DGL276" s="411"/>
      <c r="DGM276" s="451"/>
      <c r="DGN276" s="452"/>
      <c r="DGO276" s="452"/>
      <c r="DGP276" s="452"/>
      <c r="DGQ276" s="452"/>
      <c r="DGR276" s="452"/>
      <c r="DGS276" s="452"/>
      <c r="DGT276" s="452"/>
      <c r="DGU276" s="452"/>
      <c r="DGV276" s="452"/>
      <c r="DGW276" s="452"/>
      <c r="DGX276" s="411"/>
      <c r="DGY276" s="451"/>
      <c r="DGZ276" s="452"/>
      <c r="DHA276" s="452"/>
      <c r="DHB276" s="452"/>
      <c r="DHC276" s="452"/>
      <c r="DHD276" s="452"/>
      <c r="DHE276" s="452"/>
      <c r="DHF276" s="452"/>
      <c r="DHG276" s="452"/>
      <c r="DHH276" s="452"/>
      <c r="DHI276" s="452"/>
      <c r="DHJ276" s="411"/>
      <c r="DHK276" s="451"/>
      <c r="DHL276" s="452"/>
      <c r="DHM276" s="452"/>
      <c r="DHN276" s="452"/>
      <c r="DHO276" s="452"/>
      <c r="DHP276" s="452"/>
      <c r="DHQ276" s="452"/>
      <c r="DHR276" s="452"/>
      <c r="DHS276" s="452"/>
      <c r="DHT276" s="452"/>
      <c r="DHU276" s="452"/>
      <c r="DHV276" s="411"/>
      <c r="DHW276" s="451"/>
      <c r="DHX276" s="452"/>
      <c r="DHY276" s="452"/>
      <c r="DHZ276" s="452"/>
      <c r="DIA276" s="452"/>
      <c r="DIB276" s="452"/>
      <c r="DIC276" s="452"/>
      <c r="DID276" s="452"/>
      <c r="DIE276" s="452"/>
      <c r="DIF276" s="452"/>
      <c r="DIG276" s="452"/>
      <c r="DIH276" s="411"/>
      <c r="DII276" s="451"/>
      <c r="DIJ276" s="452"/>
      <c r="DIK276" s="452"/>
      <c r="DIL276" s="452"/>
      <c r="DIM276" s="452"/>
      <c r="DIN276" s="452"/>
      <c r="DIO276" s="452"/>
      <c r="DIP276" s="452"/>
      <c r="DIQ276" s="452"/>
      <c r="DIR276" s="452"/>
      <c r="DIS276" s="452"/>
      <c r="DIT276" s="411"/>
      <c r="DIU276" s="451"/>
      <c r="DIV276" s="452"/>
      <c r="DIW276" s="452"/>
      <c r="DIX276" s="452"/>
      <c r="DIY276" s="452"/>
      <c r="DIZ276" s="452"/>
      <c r="DJA276" s="452"/>
      <c r="DJB276" s="452"/>
      <c r="DJC276" s="452"/>
      <c r="DJD276" s="452"/>
      <c r="DJE276" s="452"/>
      <c r="DJF276" s="411"/>
      <c r="DJG276" s="451"/>
      <c r="DJH276" s="452"/>
      <c r="DJI276" s="452"/>
      <c r="DJJ276" s="452"/>
      <c r="DJK276" s="452"/>
      <c r="DJL276" s="452"/>
      <c r="DJM276" s="452"/>
      <c r="DJN276" s="452"/>
      <c r="DJO276" s="452"/>
      <c r="DJP276" s="452"/>
      <c r="DJQ276" s="452"/>
      <c r="DJR276" s="411"/>
      <c r="DJS276" s="451"/>
      <c r="DJT276" s="452"/>
      <c r="DJU276" s="452"/>
      <c r="DJV276" s="452"/>
      <c r="DJW276" s="452"/>
      <c r="DJX276" s="452"/>
      <c r="DJY276" s="452"/>
      <c r="DJZ276" s="452"/>
      <c r="DKA276" s="452"/>
      <c r="DKB276" s="452"/>
      <c r="DKC276" s="452"/>
      <c r="DKD276" s="411"/>
      <c r="DKE276" s="451"/>
      <c r="DKF276" s="452"/>
      <c r="DKG276" s="452"/>
      <c r="DKH276" s="452"/>
      <c r="DKI276" s="452"/>
      <c r="DKJ276" s="452"/>
      <c r="DKK276" s="452"/>
      <c r="DKL276" s="452"/>
      <c r="DKM276" s="452"/>
      <c r="DKN276" s="452"/>
      <c r="DKO276" s="452"/>
      <c r="DKP276" s="411"/>
      <c r="DKQ276" s="451"/>
      <c r="DKR276" s="452"/>
      <c r="DKS276" s="452"/>
      <c r="DKT276" s="452"/>
      <c r="DKU276" s="452"/>
      <c r="DKV276" s="452"/>
      <c r="DKW276" s="452"/>
      <c r="DKX276" s="452"/>
      <c r="DKY276" s="452"/>
      <c r="DKZ276" s="452"/>
      <c r="DLA276" s="452"/>
      <c r="DLB276" s="411"/>
      <c r="DLC276" s="451"/>
      <c r="DLD276" s="452"/>
      <c r="DLE276" s="452"/>
      <c r="DLF276" s="452"/>
      <c r="DLG276" s="452"/>
      <c r="DLH276" s="452"/>
      <c r="DLI276" s="452"/>
      <c r="DLJ276" s="452"/>
      <c r="DLK276" s="452"/>
      <c r="DLL276" s="452"/>
      <c r="DLM276" s="452"/>
      <c r="DLN276" s="411"/>
      <c r="DLO276" s="451"/>
      <c r="DLP276" s="452"/>
      <c r="DLQ276" s="452"/>
      <c r="DLR276" s="452"/>
      <c r="DLS276" s="452"/>
      <c r="DLT276" s="452"/>
      <c r="DLU276" s="452"/>
      <c r="DLV276" s="452"/>
      <c r="DLW276" s="452"/>
      <c r="DLX276" s="452"/>
      <c r="DLY276" s="452"/>
      <c r="DLZ276" s="411"/>
      <c r="DMA276" s="451"/>
      <c r="DMB276" s="452"/>
      <c r="DMC276" s="452"/>
      <c r="DMD276" s="452"/>
      <c r="DME276" s="452"/>
      <c r="DMF276" s="452"/>
      <c r="DMG276" s="452"/>
      <c r="DMH276" s="452"/>
      <c r="DMI276" s="452"/>
      <c r="DMJ276" s="452"/>
      <c r="DMK276" s="452"/>
      <c r="DML276" s="411"/>
      <c r="DMM276" s="451"/>
      <c r="DMN276" s="452"/>
      <c r="DMO276" s="452"/>
      <c r="DMP276" s="452"/>
      <c r="DMQ276" s="452"/>
      <c r="DMR276" s="452"/>
      <c r="DMS276" s="452"/>
      <c r="DMT276" s="452"/>
      <c r="DMU276" s="452"/>
      <c r="DMV276" s="452"/>
      <c r="DMW276" s="452"/>
      <c r="DMX276" s="411"/>
      <c r="DMY276" s="451"/>
      <c r="DMZ276" s="452"/>
      <c r="DNA276" s="452"/>
      <c r="DNB276" s="452"/>
      <c r="DNC276" s="452"/>
      <c r="DND276" s="452"/>
      <c r="DNE276" s="452"/>
      <c r="DNF276" s="452"/>
      <c r="DNG276" s="452"/>
      <c r="DNH276" s="452"/>
      <c r="DNI276" s="452"/>
      <c r="DNJ276" s="411"/>
      <c r="DNK276" s="451"/>
      <c r="DNL276" s="452"/>
      <c r="DNM276" s="452"/>
      <c r="DNN276" s="452"/>
      <c r="DNO276" s="452"/>
      <c r="DNP276" s="452"/>
      <c r="DNQ276" s="452"/>
      <c r="DNR276" s="452"/>
      <c r="DNS276" s="452"/>
      <c r="DNT276" s="452"/>
      <c r="DNU276" s="452"/>
      <c r="DNV276" s="411"/>
      <c r="DNW276" s="451"/>
      <c r="DNX276" s="452"/>
      <c r="DNY276" s="452"/>
      <c r="DNZ276" s="452"/>
      <c r="DOA276" s="452"/>
      <c r="DOB276" s="452"/>
      <c r="DOC276" s="452"/>
      <c r="DOD276" s="452"/>
      <c r="DOE276" s="452"/>
      <c r="DOF276" s="452"/>
      <c r="DOG276" s="452"/>
      <c r="DOH276" s="411"/>
      <c r="DOI276" s="451"/>
      <c r="DOJ276" s="452"/>
      <c r="DOK276" s="452"/>
      <c r="DOL276" s="452"/>
      <c r="DOM276" s="452"/>
      <c r="DON276" s="452"/>
      <c r="DOO276" s="452"/>
      <c r="DOP276" s="452"/>
      <c r="DOQ276" s="452"/>
      <c r="DOR276" s="452"/>
      <c r="DOS276" s="452"/>
      <c r="DOT276" s="411"/>
      <c r="DOU276" s="451"/>
      <c r="DOV276" s="452"/>
      <c r="DOW276" s="452"/>
      <c r="DOX276" s="452"/>
      <c r="DOY276" s="452"/>
      <c r="DOZ276" s="452"/>
      <c r="DPA276" s="452"/>
      <c r="DPB276" s="452"/>
      <c r="DPC276" s="452"/>
      <c r="DPD276" s="452"/>
      <c r="DPE276" s="452"/>
      <c r="DPF276" s="411"/>
      <c r="DPG276" s="451"/>
      <c r="DPH276" s="452"/>
      <c r="DPI276" s="452"/>
      <c r="DPJ276" s="452"/>
      <c r="DPK276" s="452"/>
      <c r="DPL276" s="452"/>
      <c r="DPM276" s="452"/>
      <c r="DPN276" s="452"/>
      <c r="DPO276" s="452"/>
      <c r="DPP276" s="452"/>
      <c r="DPQ276" s="452"/>
      <c r="DPR276" s="411"/>
      <c r="DPS276" s="451"/>
      <c r="DPT276" s="452"/>
      <c r="DPU276" s="452"/>
      <c r="DPV276" s="452"/>
      <c r="DPW276" s="452"/>
      <c r="DPX276" s="452"/>
      <c r="DPY276" s="452"/>
      <c r="DPZ276" s="452"/>
      <c r="DQA276" s="452"/>
      <c r="DQB276" s="452"/>
      <c r="DQC276" s="452"/>
      <c r="DQD276" s="411"/>
      <c r="DQE276" s="451"/>
      <c r="DQF276" s="452"/>
      <c r="DQG276" s="452"/>
      <c r="DQH276" s="452"/>
      <c r="DQI276" s="452"/>
      <c r="DQJ276" s="452"/>
      <c r="DQK276" s="452"/>
      <c r="DQL276" s="452"/>
      <c r="DQM276" s="452"/>
      <c r="DQN276" s="452"/>
      <c r="DQO276" s="452"/>
      <c r="DQP276" s="411"/>
      <c r="DQQ276" s="451"/>
      <c r="DQR276" s="452"/>
      <c r="DQS276" s="452"/>
      <c r="DQT276" s="452"/>
      <c r="DQU276" s="452"/>
      <c r="DQV276" s="452"/>
      <c r="DQW276" s="452"/>
      <c r="DQX276" s="452"/>
      <c r="DQY276" s="452"/>
      <c r="DQZ276" s="452"/>
      <c r="DRA276" s="452"/>
      <c r="DRB276" s="411"/>
      <c r="DRC276" s="451"/>
      <c r="DRD276" s="452"/>
      <c r="DRE276" s="452"/>
      <c r="DRF276" s="452"/>
      <c r="DRG276" s="452"/>
      <c r="DRH276" s="452"/>
      <c r="DRI276" s="452"/>
      <c r="DRJ276" s="452"/>
      <c r="DRK276" s="452"/>
      <c r="DRL276" s="452"/>
      <c r="DRM276" s="452"/>
      <c r="DRN276" s="411"/>
      <c r="DRO276" s="451"/>
      <c r="DRP276" s="452"/>
      <c r="DRQ276" s="452"/>
      <c r="DRR276" s="452"/>
      <c r="DRS276" s="452"/>
      <c r="DRT276" s="452"/>
      <c r="DRU276" s="452"/>
      <c r="DRV276" s="452"/>
      <c r="DRW276" s="452"/>
      <c r="DRX276" s="452"/>
      <c r="DRY276" s="452"/>
      <c r="DRZ276" s="411"/>
      <c r="DSA276" s="451"/>
      <c r="DSB276" s="452"/>
      <c r="DSC276" s="452"/>
      <c r="DSD276" s="452"/>
      <c r="DSE276" s="452"/>
      <c r="DSF276" s="452"/>
      <c r="DSG276" s="452"/>
      <c r="DSH276" s="452"/>
      <c r="DSI276" s="452"/>
      <c r="DSJ276" s="452"/>
      <c r="DSK276" s="452"/>
      <c r="DSL276" s="411"/>
      <c r="DSM276" s="451"/>
      <c r="DSN276" s="452"/>
      <c r="DSO276" s="452"/>
      <c r="DSP276" s="452"/>
      <c r="DSQ276" s="452"/>
      <c r="DSR276" s="452"/>
      <c r="DSS276" s="452"/>
      <c r="DST276" s="452"/>
      <c r="DSU276" s="452"/>
      <c r="DSV276" s="452"/>
      <c r="DSW276" s="452"/>
      <c r="DSX276" s="411"/>
      <c r="DSY276" s="451"/>
      <c r="DSZ276" s="452"/>
      <c r="DTA276" s="452"/>
      <c r="DTB276" s="452"/>
      <c r="DTC276" s="452"/>
      <c r="DTD276" s="452"/>
      <c r="DTE276" s="452"/>
      <c r="DTF276" s="452"/>
      <c r="DTG276" s="452"/>
      <c r="DTH276" s="452"/>
      <c r="DTI276" s="452"/>
      <c r="DTJ276" s="411"/>
      <c r="DTK276" s="451"/>
      <c r="DTL276" s="452"/>
      <c r="DTM276" s="452"/>
      <c r="DTN276" s="452"/>
      <c r="DTO276" s="452"/>
      <c r="DTP276" s="452"/>
      <c r="DTQ276" s="452"/>
      <c r="DTR276" s="452"/>
      <c r="DTS276" s="452"/>
      <c r="DTT276" s="452"/>
      <c r="DTU276" s="452"/>
      <c r="DTV276" s="411"/>
      <c r="DTW276" s="451"/>
      <c r="DTX276" s="452"/>
      <c r="DTY276" s="452"/>
      <c r="DTZ276" s="452"/>
      <c r="DUA276" s="452"/>
      <c r="DUB276" s="452"/>
      <c r="DUC276" s="452"/>
      <c r="DUD276" s="452"/>
      <c r="DUE276" s="452"/>
      <c r="DUF276" s="452"/>
      <c r="DUG276" s="452"/>
      <c r="DUH276" s="411"/>
      <c r="DUI276" s="451"/>
      <c r="DUJ276" s="452"/>
      <c r="DUK276" s="452"/>
      <c r="DUL276" s="452"/>
      <c r="DUM276" s="452"/>
      <c r="DUN276" s="452"/>
      <c r="DUO276" s="452"/>
      <c r="DUP276" s="452"/>
      <c r="DUQ276" s="452"/>
      <c r="DUR276" s="452"/>
      <c r="DUS276" s="452"/>
      <c r="DUT276" s="411"/>
      <c r="DUU276" s="451"/>
      <c r="DUV276" s="452"/>
      <c r="DUW276" s="452"/>
      <c r="DUX276" s="452"/>
      <c r="DUY276" s="452"/>
      <c r="DUZ276" s="452"/>
      <c r="DVA276" s="452"/>
      <c r="DVB276" s="452"/>
      <c r="DVC276" s="452"/>
      <c r="DVD276" s="452"/>
      <c r="DVE276" s="452"/>
      <c r="DVF276" s="411"/>
      <c r="DVG276" s="451"/>
      <c r="DVH276" s="452"/>
      <c r="DVI276" s="452"/>
      <c r="DVJ276" s="452"/>
      <c r="DVK276" s="452"/>
      <c r="DVL276" s="452"/>
      <c r="DVM276" s="452"/>
      <c r="DVN276" s="452"/>
      <c r="DVO276" s="452"/>
      <c r="DVP276" s="452"/>
      <c r="DVQ276" s="452"/>
      <c r="DVR276" s="411"/>
      <c r="DVS276" s="451"/>
      <c r="DVT276" s="452"/>
      <c r="DVU276" s="452"/>
      <c r="DVV276" s="452"/>
      <c r="DVW276" s="452"/>
      <c r="DVX276" s="452"/>
      <c r="DVY276" s="452"/>
      <c r="DVZ276" s="452"/>
      <c r="DWA276" s="452"/>
      <c r="DWB276" s="452"/>
      <c r="DWC276" s="452"/>
      <c r="DWD276" s="411"/>
      <c r="DWE276" s="451"/>
      <c r="DWF276" s="452"/>
      <c r="DWG276" s="452"/>
      <c r="DWH276" s="452"/>
      <c r="DWI276" s="452"/>
      <c r="DWJ276" s="452"/>
      <c r="DWK276" s="452"/>
      <c r="DWL276" s="452"/>
      <c r="DWM276" s="452"/>
      <c r="DWN276" s="452"/>
      <c r="DWO276" s="452"/>
      <c r="DWP276" s="411"/>
      <c r="DWQ276" s="451"/>
      <c r="DWR276" s="452"/>
      <c r="DWS276" s="452"/>
      <c r="DWT276" s="452"/>
      <c r="DWU276" s="452"/>
      <c r="DWV276" s="452"/>
      <c r="DWW276" s="452"/>
      <c r="DWX276" s="452"/>
      <c r="DWY276" s="452"/>
      <c r="DWZ276" s="452"/>
      <c r="DXA276" s="452"/>
      <c r="DXB276" s="411"/>
      <c r="DXC276" s="451"/>
      <c r="DXD276" s="452"/>
      <c r="DXE276" s="452"/>
      <c r="DXF276" s="452"/>
      <c r="DXG276" s="452"/>
      <c r="DXH276" s="452"/>
      <c r="DXI276" s="452"/>
      <c r="DXJ276" s="452"/>
      <c r="DXK276" s="452"/>
      <c r="DXL276" s="452"/>
      <c r="DXM276" s="452"/>
      <c r="DXN276" s="411"/>
      <c r="DXO276" s="451"/>
      <c r="DXP276" s="452"/>
      <c r="DXQ276" s="452"/>
      <c r="DXR276" s="452"/>
      <c r="DXS276" s="452"/>
      <c r="DXT276" s="452"/>
      <c r="DXU276" s="452"/>
      <c r="DXV276" s="452"/>
      <c r="DXW276" s="452"/>
      <c r="DXX276" s="452"/>
      <c r="DXY276" s="452"/>
      <c r="DXZ276" s="411"/>
      <c r="DYA276" s="451"/>
      <c r="DYB276" s="452"/>
      <c r="DYC276" s="452"/>
      <c r="DYD276" s="452"/>
      <c r="DYE276" s="452"/>
      <c r="DYF276" s="452"/>
      <c r="DYG276" s="452"/>
      <c r="DYH276" s="452"/>
      <c r="DYI276" s="452"/>
      <c r="DYJ276" s="452"/>
      <c r="DYK276" s="452"/>
      <c r="DYL276" s="411"/>
      <c r="DYM276" s="451"/>
      <c r="DYN276" s="452"/>
      <c r="DYO276" s="452"/>
      <c r="DYP276" s="452"/>
      <c r="DYQ276" s="452"/>
      <c r="DYR276" s="452"/>
      <c r="DYS276" s="452"/>
      <c r="DYT276" s="452"/>
      <c r="DYU276" s="452"/>
      <c r="DYV276" s="452"/>
      <c r="DYW276" s="452"/>
      <c r="DYX276" s="411"/>
      <c r="DYY276" s="451"/>
      <c r="DYZ276" s="452"/>
      <c r="DZA276" s="452"/>
      <c r="DZB276" s="452"/>
      <c r="DZC276" s="452"/>
      <c r="DZD276" s="452"/>
      <c r="DZE276" s="452"/>
      <c r="DZF276" s="452"/>
      <c r="DZG276" s="452"/>
      <c r="DZH276" s="452"/>
      <c r="DZI276" s="452"/>
      <c r="DZJ276" s="411"/>
      <c r="DZK276" s="451"/>
      <c r="DZL276" s="452"/>
      <c r="DZM276" s="452"/>
      <c r="DZN276" s="452"/>
      <c r="DZO276" s="452"/>
      <c r="DZP276" s="452"/>
      <c r="DZQ276" s="452"/>
      <c r="DZR276" s="452"/>
      <c r="DZS276" s="452"/>
      <c r="DZT276" s="452"/>
      <c r="DZU276" s="452"/>
      <c r="DZV276" s="411"/>
      <c r="DZW276" s="451"/>
      <c r="DZX276" s="452"/>
      <c r="DZY276" s="452"/>
      <c r="DZZ276" s="452"/>
      <c r="EAA276" s="452"/>
      <c r="EAB276" s="452"/>
      <c r="EAC276" s="452"/>
      <c r="EAD276" s="452"/>
      <c r="EAE276" s="452"/>
      <c r="EAF276" s="452"/>
      <c r="EAG276" s="452"/>
      <c r="EAH276" s="411"/>
      <c r="EAI276" s="451"/>
      <c r="EAJ276" s="452"/>
      <c r="EAK276" s="452"/>
      <c r="EAL276" s="452"/>
      <c r="EAM276" s="452"/>
      <c r="EAN276" s="452"/>
      <c r="EAO276" s="452"/>
      <c r="EAP276" s="452"/>
      <c r="EAQ276" s="452"/>
      <c r="EAR276" s="452"/>
      <c r="EAS276" s="452"/>
      <c r="EAT276" s="411"/>
      <c r="EAU276" s="451"/>
      <c r="EAV276" s="452"/>
      <c r="EAW276" s="452"/>
      <c r="EAX276" s="452"/>
      <c r="EAY276" s="452"/>
      <c r="EAZ276" s="452"/>
      <c r="EBA276" s="452"/>
      <c r="EBB276" s="452"/>
      <c r="EBC276" s="452"/>
      <c r="EBD276" s="452"/>
      <c r="EBE276" s="452"/>
      <c r="EBF276" s="411"/>
      <c r="EBG276" s="451"/>
      <c r="EBH276" s="452"/>
      <c r="EBI276" s="452"/>
      <c r="EBJ276" s="452"/>
      <c r="EBK276" s="452"/>
      <c r="EBL276" s="452"/>
      <c r="EBM276" s="452"/>
      <c r="EBN276" s="452"/>
      <c r="EBO276" s="452"/>
      <c r="EBP276" s="452"/>
      <c r="EBQ276" s="452"/>
      <c r="EBR276" s="411"/>
      <c r="EBS276" s="451"/>
      <c r="EBT276" s="452"/>
      <c r="EBU276" s="452"/>
      <c r="EBV276" s="452"/>
      <c r="EBW276" s="452"/>
      <c r="EBX276" s="452"/>
      <c r="EBY276" s="452"/>
      <c r="EBZ276" s="452"/>
      <c r="ECA276" s="452"/>
      <c r="ECB276" s="452"/>
      <c r="ECC276" s="452"/>
      <c r="ECD276" s="411"/>
      <c r="ECE276" s="451"/>
      <c r="ECF276" s="452"/>
      <c r="ECG276" s="452"/>
      <c r="ECH276" s="452"/>
      <c r="ECI276" s="452"/>
      <c r="ECJ276" s="452"/>
      <c r="ECK276" s="452"/>
      <c r="ECL276" s="452"/>
      <c r="ECM276" s="452"/>
      <c r="ECN276" s="452"/>
      <c r="ECO276" s="452"/>
      <c r="ECP276" s="411"/>
      <c r="ECQ276" s="451"/>
      <c r="ECR276" s="452"/>
      <c r="ECS276" s="452"/>
      <c r="ECT276" s="452"/>
      <c r="ECU276" s="452"/>
      <c r="ECV276" s="452"/>
      <c r="ECW276" s="452"/>
      <c r="ECX276" s="452"/>
      <c r="ECY276" s="452"/>
      <c r="ECZ276" s="452"/>
      <c r="EDA276" s="452"/>
      <c r="EDB276" s="411"/>
      <c r="EDC276" s="451"/>
      <c r="EDD276" s="452"/>
      <c r="EDE276" s="452"/>
      <c r="EDF276" s="452"/>
      <c r="EDG276" s="452"/>
      <c r="EDH276" s="452"/>
      <c r="EDI276" s="452"/>
      <c r="EDJ276" s="452"/>
      <c r="EDK276" s="452"/>
      <c r="EDL276" s="452"/>
      <c r="EDM276" s="452"/>
      <c r="EDN276" s="411"/>
      <c r="EDO276" s="451"/>
      <c r="EDP276" s="452"/>
      <c r="EDQ276" s="452"/>
      <c r="EDR276" s="452"/>
      <c r="EDS276" s="452"/>
      <c r="EDT276" s="452"/>
      <c r="EDU276" s="452"/>
      <c r="EDV276" s="452"/>
      <c r="EDW276" s="452"/>
      <c r="EDX276" s="452"/>
      <c r="EDY276" s="452"/>
      <c r="EDZ276" s="411"/>
      <c r="EEA276" s="451"/>
      <c r="EEB276" s="452"/>
      <c r="EEC276" s="452"/>
      <c r="EED276" s="452"/>
      <c r="EEE276" s="452"/>
      <c r="EEF276" s="452"/>
      <c r="EEG276" s="452"/>
      <c r="EEH276" s="452"/>
      <c r="EEI276" s="452"/>
      <c r="EEJ276" s="452"/>
      <c r="EEK276" s="452"/>
      <c r="EEL276" s="411"/>
      <c r="EEM276" s="451"/>
      <c r="EEN276" s="452"/>
      <c r="EEO276" s="452"/>
      <c r="EEP276" s="452"/>
      <c r="EEQ276" s="452"/>
      <c r="EER276" s="452"/>
      <c r="EES276" s="452"/>
      <c r="EET276" s="452"/>
      <c r="EEU276" s="452"/>
      <c r="EEV276" s="452"/>
      <c r="EEW276" s="452"/>
      <c r="EEX276" s="411"/>
      <c r="EEY276" s="451"/>
      <c r="EEZ276" s="452"/>
      <c r="EFA276" s="452"/>
      <c r="EFB276" s="452"/>
      <c r="EFC276" s="452"/>
      <c r="EFD276" s="452"/>
      <c r="EFE276" s="452"/>
      <c r="EFF276" s="452"/>
      <c r="EFG276" s="452"/>
      <c r="EFH276" s="452"/>
      <c r="EFI276" s="452"/>
      <c r="EFJ276" s="411"/>
      <c r="EFK276" s="451"/>
      <c r="EFL276" s="452"/>
      <c r="EFM276" s="452"/>
      <c r="EFN276" s="452"/>
      <c r="EFO276" s="452"/>
      <c r="EFP276" s="452"/>
      <c r="EFQ276" s="452"/>
      <c r="EFR276" s="452"/>
      <c r="EFS276" s="452"/>
      <c r="EFT276" s="452"/>
      <c r="EFU276" s="452"/>
      <c r="EFV276" s="411"/>
      <c r="EFW276" s="451"/>
      <c r="EFX276" s="452"/>
      <c r="EFY276" s="452"/>
      <c r="EFZ276" s="452"/>
      <c r="EGA276" s="452"/>
      <c r="EGB276" s="452"/>
      <c r="EGC276" s="452"/>
      <c r="EGD276" s="452"/>
      <c r="EGE276" s="452"/>
      <c r="EGF276" s="452"/>
      <c r="EGG276" s="452"/>
      <c r="EGH276" s="411"/>
      <c r="EGI276" s="451"/>
      <c r="EGJ276" s="452"/>
      <c r="EGK276" s="452"/>
      <c r="EGL276" s="452"/>
      <c r="EGM276" s="452"/>
      <c r="EGN276" s="452"/>
      <c r="EGO276" s="452"/>
      <c r="EGP276" s="452"/>
      <c r="EGQ276" s="452"/>
      <c r="EGR276" s="452"/>
      <c r="EGS276" s="452"/>
      <c r="EGT276" s="411"/>
      <c r="EGU276" s="451"/>
      <c r="EGV276" s="452"/>
      <c r="EGW276" s="452"/>
      <c r="EGX276" s="452"/>
      <c r="EGY276" s="452"/>
      <c r="EGZ276" s="452"/>
      <c r="EHA276" s="452"/>
      <c r="EHB276" s="452"/>
      <c r="EHC276" s="452"/>
      <c r="EHD276" s="452"/>
      <c r="EHE276" s="452"/>
      <c r="EHF276" s="411"/>
      <c r="EHG276" s="451"/>
      <c r="EHH276" s="452"/>
      <c r="EHI276" s="452"/>
      <c r="EHJ276" s="452"/>
      <c r="EHK276" s="452"/>
      <c r="EHL276" s="452"/>
      <c r="EHM276" s="452"/>
      <c r="EHN276" s="452"/>
      <c r="EHO276" s="452"/>
      <c r="EHP276" s="452"/>
      <c r="EHQ276" s="452"/>
      <c r="EHR276" s="411"/>
      <c r="EHS276" s="451"/>
      <c r="EHT276" s="452"/>
      <c r="EHU276" s="452"/>
      <c r="EHV276" s="452"/>
      <c r="EHW276" s="452"/>
      <c r="EHX276" s="452"/>
      <c r="EHY276" s="452"/>
      <c r="EHZ276" s="452"/>
      <c r="EIA276" s="452"/>
      <c r="EIB276" s="452"/>
      <c r="EIC276" s="452"/>
      <c r="EID276" s="411"/>
      <c r="EIE276" s="451"/>
      <c r="EIF276" s="452"/>
      <c r="EIG276" s="452"/>
      <c r="EIH276" s="452"/>
      <c r="EII276" s="452"/>
      <c r="EIJ276" s="452"/>
      <c r="EIK276" s="452"/>
      <c r="EIL276" s="452"/>
      <c r="EIM276" s="452"/>
      <c r="EIN276" s="452"/>
      <c r="EIO276" s="452"/>
      <c r="EIP276" s="411"/>
      <c r="EIQ276" s="451"/>
      <c r="EIR276" s="452"/>
      <c r="EIS276" s="452"/>
      <c r="EIT276" s="452"/>
      <c r="EIU276" s="452"/>
      <c r="EIV276" s="452"/>
      <c r="EIW276" s="452"/>
      <c r="EIX276" s="452"/>
      <c r="EIY276" s="452"/>
      <c r="EIZ276" s="452"/>
      <c r="EJA276" s="452"/>
      <c r="EJB276" s="411"/>
      <c r="EJC276" s="451"/>
      <c r="EJD276" s="452"/>
      <c r="EJE276" s="452"/>
      <c r="EJF276" s="452"/>
      <c r="EJG276" s="452"/>
      <c r="EJH276" s="452"/>
      <c r="EJI276" s="452"/>
      <c r="EJJ276" s="452"/>
      <c r="EJK276" s="452"/>
      <c r="EJL276" s="452"/>
      <c r="EJM276" s="452"/>
      <c r="EJN276" s="411"/>
      <c r="EJO276" s="451"/>
      <c r="EJP276" s="452"/>
      <c r="EJQ276" s="452"/>
      <c r="EJR276" s="452"/>
      <c r="EJS276" s="452"/>
      <c r="EJT276" s="452"/>
      <c r="EJU276" s="452"/>
      <c r="EJV276" s="452"/>
      <c r="EJW276" s="452"/>
      <c r="EJX276" s="452"/>
      <c r="EJY276" s="452"/>
      <c r="EJZ276" s="411"/>
      <c r="EKA276" s="451"/>
      <c r="EKB276" s="452"/>
      <c r="EKC276" s="452"/>
      <c r="EKD276" s="452"/>
      <c r="EKE276" s="452"/>
      <c r="EKF276" s="452"/>
      <c r="EKG276" s="452"/>
      <c r="EKH276" s="452"/>
      <c r="EKI276" s="452"/>
      <c r="EKJ276" s="452"/>
      <c r="EKK276" s="452"/>
      <c r="EKL276" s="411"/>
      <c r="EKM276" s="451"/>
      <c r="EKN276" s="452"/>
      <c r="EKO276" s="452"/>
      <c r="EKP276" s="452"/>
      <c r="EKQ276" s="452"/>
      <c r="EKR276" s="452"/>
      <c r="EKS276" s="452"/>
      <c r="EKT276" s="452"/>
      <c r="EKU276" s="452"/>
      <c r="EKV276" s="452"/>
      <c r="EKW276" s="452"/>
      <c r="EKX276" s="411"/>
      <c r="EKY276" s="451"/>
      <c r="EKZ276" s="452"/>
      <c r="ELA276" s="452"/>
      <c r="ELB276" s="452"/>
      <c r="ELC276" s="452"/>
      <c r="ELD276" s="452"/>
      <c r="ELE276" s="452"/>
      <c r="ELF276" s="452"/>
      <c r="ELG276" s="452"/>
      <c r="ELH276" s="452"/>
      <c r="ELI276" s="452"/>
      <c r="ELJ276" s="411"/>
      <c r="ELK276" s="451"/>
      <c r="ELL276" s="452"/>
      <c r="ELM276" s="452"/>
      <c r="ELN276" s="452"/>
      <c r="ELO276" s="452"/>
      <c r="ELP276" s="452"/>
      <c r="ELQ276" s="452"/>
      <c r="ELR276" s="452"/>
      <c r="ELS276" s="452"/>
      <c r="ELT276" s="452"/>
      <c r="ELU276" s="452"/>
      <c r="ELV276" s="411"/>
      <c r="ELW276" s="451"/>
      <c r="ELX276" s="452"/>
      <c r="ELY276" s="452"/>
      <c r="ELZ276" s="452"/>
      <c r="EMA276" s="452"/>
      <c r="EMB276" s="452"/>
      <c r="EMC276" s="452"/>
      <c r="EMD276" s="452"/>
      <c r="EME276" s="452"/>
      <c r="EMF276" s="452"/>
      <c r="EMG276" s="452"/>
      <c r="EMH276" s="411"/>
      <c r="EMI276" s="451"/>
      <c r="EMJ276" s="452"/>
      <c r="EMK276" s="452"/>
      <c r="EML276" s="452"/>
      <c r="EMM276" s="452"/>
      <c r="EMN276" s="452"/>
      <c r="EMO276" s="452"/>
      <c r="EMP276" s="452"/>
      <c r="EMQ276" s="452"/>
      <c r="EMR276" s="452"/>
      <c r="EMS276" s="452"/>
      <c r="EMT276" s="411"/>
      <c r="EMU276" s="451"/>
      <c r="EMV276" s="452"/>
      <c r="EMW276" s="452"/>
      <c r="EMX276" s="452"/>
      <c r="EMY276" s="452"/>
      <c r="EMZ276" s="452"/>
      <c r="ENA276" s="452"/>
      <c r="ENB276" s="452"/>
      <c r="ENC276" s="452"/>
      <c r="END276" s="452"/>
      <c r="ENE276" s="452"/>
      <c r="ENF276" s="411"/>
      <c r="ENG276" s="451"/>
      <c r="ENH276" s="452"/>
      <c r="ENI276" s="452"/>
      <c r="ENJ276" s="452"/>
      <c r="ENK276" s="452"/>
      <c r="ENL276" s="452"/>
      <c r="ENM276" s="452"/>
      <c r="ENN276" s="452"/>
      <c r="ENO276" s="452"/>
      <c r="ENP276" s="452"/>
      <c r="ENQ276" s="452"/>
      <c r="ENR276" s="411"/>
      <c r="ENS276" s="451"/>
      <c r="ENT276" s="452"/>
      <c r="ENU276" s="452"/>
      <c r="ENV276" s="452"/>
      <c r="ENW276" s="452"/>
      <c r="ENX276" s="452"/>
      <c r="ENY276" s="452"/>
      <c r="ENZ276" s="452"/>
      <c r="EOA276" s="452"/>
      <c r="EOB276" s="452"/>
      <c r="EOC276" s="452"/>
      <c r="EOD276" s="411"/>
      <c r="EOE276" s="451"/>
      <c r="EOF276" s="452"/>
      <c r="EOG276" s="452"/>
      <c r="EOH276" s="452"/>
      <c r="EOI276" s="452"/>
      <c r="EOJ276" s="452"/>
      <c r="EOK276" s="452"/>
      <c r="EOL276" s="452"/>
      <c r="EOM276" s="452"/>
      <c r="EON276" s="452"/>
      <c r="EOO276" s="452"/>
      <c r="EOP276" s="411"/>
      <c r="EOQ276" s="451"/>
      <c r="EOR276" s="452"/>
      <c r="EOS276" s="452"/>
      <c r="EOT276" s="452"/>
      <c r="EOU276" s="452"/>
      <c r="EOV276" s="452"/>
      <c r="EOW276" s="452"/>
      <c r="EOX276" s="452"/>
      <c r="EOY276" s="452"/>
      <c r="EOZ276" s="452"/>
      <c r="EPA276" s="452"/>
      <c r="EPB276" s="411"/>
      <c r="EPC276" s="451"/>
      <c r="EPD276" s="452"/>
      <c r="EPE276" s="452"/>
      <c r="EPF276" s="452"/>
      <c r="EPG276" s="452"/>
      <c r="EPH276" s="452"/>
      <c r="EPI276" s="452"/>
      <c r="EPJ276" s="452"/>
      <c r="EPK276" s="452"/>
      <c r="EPL276" s="452"/>
      <c r="EPM276" s="452"/>
      <c r="EPN276" s="411"/>
      <c r="EPO276" s="451"/>
      <c r="EPP276" s="452"/>
      <c r="EPQ276" s="452"/>
      <c r="EPR276" s="452"/>
      <c r="EPS276" s="452"/>
      <c r="EPT276" s="452"/>
      <c r="EPU276" s="452"/>
      <c r="EPV276" s="452"/>
      <c r="EPW276" s="452"/>
      <c r="EPX276" s="452"/>
      <c r="EPY276" s="452"/>
      <c r="EPZ276" s="411"/>
      <c r="EQA276" s="451"/>
      <c r="EQB276" s="452"/>
      <c r="EQC276" s="452"/>
      <c r="EQD276" s="452"/>
      <c r="EQE276" s="452"/>
      <c r="EQF276" s="452"/>
      <c r="EQG276" s="452"/>
      <c r="EQH276" s="452"/>
      <c r="EQI276" s="452"/>
      <c r="EQJ276" s="452"/>
      <c r="EQK276" s="452"/>
      <c r="EQL276" s="411"/>
      <c r="EQM276" s="451"/>
      <c r="EQN276" s="452"/>
      <c r="EQO276" s="452"/>
      <c r="EQP276" s="452"/>
      <c r="EQQ276" s="452"/>
      <c r="EQR276" s="452"/>
      <c r="EQS276" s="452"/>
      <c r="EQT276" s="452"/>
      <c r="EQU276" s="452"/>
      <c r="EQV276" s="452"/>
      <c r="EQW276" s="452"/>
      <c r="EQX276" s="411"/>
      <c r="EQY276" s="451"/>
      <c r="EQZ276" s="452"/>
      <c r="ERA276" s="452"/>
      <c r="ERB276" s="452"/>
      <c r="ERC276" s="452"/>
      <c r="ERD276" s="452"/>
      <c r="ERE276" s="452"/>
      <c r="ERF276" s="452"/>
      <c r="ERG276" s="452"/>
      <c r="ERH276" s="452"/>
      <c r="ERI276" s="452"/>
      <c r="ERJ276" s="411"/>
      <c r="ERK276" s="451"/>
      <c r="ERL276" s="452"/>
      <c r="ERM276" s="452"/>
      <c r="ERN276" s="452"/>
      <c r="ERO276" s="452"/>
      <c r="ERP276" s="452"/>
      <c r="ERQ276" s="452"/>
      <c r="ERR276" s="452"/>
      <c r="ERS276" s="452"/>
      <c r="ERT276" s="452"/>
      <c r="ERU276" s="452"/>
      <c r="ERV276" s="411"/>
      <c r="ERW276" s="451"/>
      <c r="ERX276" s="452"/>
      <c r="ERY276" s="452"/>
      <c r="ERZ276" s="452"/>
      <c r="ESA276" s="452"/>
      <c r="ESB276" s="452"/>
      <c r="ESC276" s="452"/>
      <c r="ESD276" s="452"/>
      <c r="ESE276" s="452"/>
      <c r="ESF276" s="452"/>
      <c r="ESG276" s="452"/>
      <c r="ESH276" s="411"/>
      <c r="ESI276" s="451"/>
      <c r="ESJ276" s="452"/>
      <c r="ESK276" s="452"/>
      <c r="ESL276" s="452"/>
      <c r="ESM276" s="452"/>
      <c r="ESN276" s="452"/>
      <c r="ESO276" s="452"/>
      <c r="ESP276" s="452"/>
      <c r="ESQ276" s="452"/>
      <c r="ESR276" s="452"/>
      <c r="ESS276" s="452"/>
      <c r="EST276" s="411"/>
      <c r="ESU276" s="451"/>
      <c r="ESV276" s="452"/>
      <c r="ESW276" s="452"/>
      <c r="ESX276" s="452"/>
      <c r="ESY276" s="452"/>
      <c r="ESZ276" s="452"/>
      <c r="ETA276" s="452"/>
      <c r="ETB276" s="452"/>
      <c r="ETC276" s="452"/>
      <c r="ETD276" s="452"/>
      <c r="ETE276" s="452"/>
      <c r="ETF276" s="411"/>
      <c r="ETG276" s="451"/>
      <c r="ETH276" s="452"/>
      <c r="ETI276" s="452"/>
      <c r="ETJ276" s="452"/>
      <c r="ETK276" s="452"/>
      <c r="ETL276" s="452"/>
      <c r="ETM276" s="452"/>
      <c r="ETN276" s="452"/>
      <c r="ETO276" s="452"/>
      <c r="ETP276" s="452"/>
      <c r="ETQ276" s="452"/>
      <c r="ETR276" s="411"/>
      <c r="ETS276" s="451"/>
      <c r="ETT276" s="452"/>
      <c r="ETU276" s="452"/>
      <c r="ETV276" s="452"/>
      <c r="ETW276" s="452"/>
      <c r="ETX276" s="452"/>
      <c r="ETY276" s="452"/>
      <c r="ETZ276" s="452"/>
      <c r="EUA276" s="452"/>
      <c r="EUB276" s="452"/>
      <c r="EUC276" s="452"/>
      <c r="EUD276" s="411"/>
      <c r="EUE276" s="451"/>
      <c r="EUF276" s="452"/>
      <c r="EUG276" s="452"/>
      <c r="EUH276" s="452"/>
      <c r="EUI276" s="452"/>
      <c r="EUJ276" s="452"/>
      <c r="EUK276" s="452"/>
      <c r="EUL276" s="452"/>
      <c r="EUM276" s="452"/>
      <c r="EUN276" s="452"/>
      <c r="EUO276" s="452"/>
      <c r="EUP276" s="411"/>
      <c r="EUQ276" s="451"/>
      <c r="EUR276" s="452"/>
      <c r="EUS276" s="452"/>
      <c r="EUT276" s="452"/>
      <c r="EUU276" s="452"/>
      <c r="EUV276" s="452"/>
      <c r="EUW276" s="452"/>
      <c r="EUX276" s="452"/>
      <c r="EUY276" s="452"/>
      <c r="EUZ276" s="452"/>
      <c r="EVA276" s="452"/>
      <c r="EVB276" s="411"/>
      <c r="EVC276" s="451"/>
      <c r="EVD276" s="452"/>
      <c r="EVE276" s="452"/>
      <c r="EVF276" s="452"/>
      <c r="EVG276" s="452"/>
      <c r="EVH276" s="452"/>
      <c r="EVI276" s="452"/>
      <c r="EVJ276" s="452"/>
      <c r="EVK276" s="452"/>
      <c r="EVL276" s="452"/>
      <c r="EVM276" s="452"/>
      <c r="EVN276" s="411"/>
      <c r="EVO276" s="451"/>
      <c r="EVP276" s="452"/>
      <c r="EVQ276" s="452"/>
      <c r="EVR276" s="452"/>
      <c r="EVS276" s="452"/>
      <c r="EVT276" s="452"/>
      <c r="EVU276" s="452"/>
      <c r="EVV276" s="452"/>
      <c r="EVW276" s="452"/>
      <c r="EVX276" s="452"/>
      <c r="EVY276" s="452"/>
      <c r="EVZ276" s="411"/>
      <c r="EWA276" s="451"/>
      <c r="EWB276" s="452"/>
      <c r="EWC276" s="452"/>
      <c r="EWD276" s="452"/>
      <c r="EWE276" s="452"/>
      <c r="EWF276" s="452"/>
      <c r="EWG276" s="452"/>
      <c r="EWH276" s="452"/>
      <c r="EWI276" s="452"/>
      <c r="EWJ276" s="452"/>
      <c r="EWK276" s="452"/>
      <c r="EWL276" s="411"/>
      <c r="EWM276" s="451"/>
      <c r="EWN276" s="452"/>
      <c r="EWO276" s="452"/>
      <c r="EWP276" s="452"/>
      <c r="EWQ276" s="452"/>
      <c r="EWR276" s="452"/>
      <c r="EWS276" s="452"/>
      <c r="EWT276" s="452"/>
      <c r="EWU276" s="452"/>
      <c r="EWV276" s="452"/>
      <c r="EWW276" s="452"/>
      <c r="EWX276" s="411"/>
      <c r="EWY276" s="451"/>
      <c r="EWZ276" s="452"/>
      <c r="EXA276" s="452"/>
      <c r="EXB276" s="452"/>
      <c r="EXC276" s="452"/>
      <c r="EXD276" s="452"/>
      <c r="EXE276" s="452"/>
      <c r="EXF276" s="452"/>
      <c r="EXG276" s="452"/>
      <c r="EXH276" s="452"/>
      <c r="EXI276" s="452"/>
      <c r="EXJ276" s="411"/>
      <c r="EXK276" s="451"/>
      <c r="EXL276" s="452"/>
      <c r="EXM276" s="452"/>
      <c r="EXN276" s="452"/>
      <c r="EXO276" s="452"/>
      <c r="EXP276" s="452"/>
      <c r="EXQ276" s="452"/>
      <c r="EXR276" s="452"/>
      <c r="EXS276" s="452"/>
      <c r="EXT276" s="452"/>
      <c r="EXU276" s="452"/>
      <c r="EXV276" s="411"/>
      <c r="EXW276" s="451"/>
      <c r="EXX276" s="452"/>
      <c r="EXY276" s="452"/>
      <c r="EXZ276" s="452"/>
      <c r="EYA276" s="452"/>
      <c r="EYB276" s="452"/>
      <c r="EYC276" s="452"/>
      <c r="EYD276" s="452"/>
      <c r="EYE276" s="452"/>
      <c r="EYF276" s="452"/>
      <c r="EYG276" s="452"/>
      <c r="EYH276" s="411"/>
      <c r="EYI276" s="451"/>
      <c r="EYJ276" s="452"/>
      <c r="EYK276" s="452"/>
      <c r="EYL276" s="452"/>
      <c r="EYM276" s="452"/>
      <c r="EYN276" s="452"/>
      <c r="EYO276" s="452"/>
      <c r="EYP276" s="452"/>
      <c r="EYQ276" s="452"/>
      <c r="EYR276" s="452"/>
      <c r="EYS276" s="452"/>
      <c r="EYT276" s="411"/>
      <c r="EYU276" s="451"/>
      <c r="EYV276" s="452"/>
      <c r="EYW276" s="452"/>
      <c r="EYX276" s="452"/>
      <c r="EYY276" s="452"/>
      <c r="EYZ276" s="452"/>
      <c r="EZA276" s="452"/>
      <c r="EZB276" s="452"/>
      <c r="EZC276" s="452"/>
      <c r="EZD276" s="452"/>
      <c r="EZE276" s="452"/>
      <c r="EZF276" s="411"/>
      <c r="EZG276" s="451"/>
      <c r="EZH276" s="452"/>
      <c r="EZI276" s="452"/>
      <c r="EZJ276" s="452"/>
      <c r="EZK276" s="452"/>
      <c r="EZL276" s="452"/>
      <c r="EZM276" s="452"/>
      <c r="EZN276" s="452"/>
      <c r="EZO276" s="452"/>
      <c r="EZP276" s="452"/>
      <c r="EZQ276" s="452"/>
      <c r="EZR276" s="411"/>
      <c r="EZS276" s="451"/>
      <c r="EZT276" s="452"/>
      <c r="EZU276" s="452"/>
      <c r="EZV276" s="452"/>
      <c r="EZW276" s="452"/>
      <c r="EZX276" s="452"/>
      <c r="EZY276" s="452"/>
      <c r="EZZ276" s="452"/>
      <c r="FAA276" s="452"/>
      <c r="FAB276" s="452"/>
      <c r="FAC276" s="452"/>
      <c r="FAD276" s="411"/>
      <c r="FAE276" s="451"/>
      <c r="FAF276" s="452"/>
      <c r="FAG276" s="452"/>
      <c r="FAH276" s="452"/>
      <c r="FAI276" s="452"/>
      <c r="FAJ276" s="452"/>
      <c r="FAK276" s="452"/>
      <c r="FAL276" s="452"/>
      <c r="FAM276" s="452"/>
      <c r="FAN276" s="452"/>
      <c r="FAO276" s="452"/>
      <c r="FAP276" s="411"/>
      <c r="FAQ276" s="451"/>
      <c r="FAR276" s="452"/>
      <c r="FAS276" s="452"/>
      <c r="FAT276" s="452"/>
      <c r="FAU276" s="452"/>
      <c r="FAV276" s="452"/>
      <c r="FAW276" s="452"/>
      <c r="FAX276" s="452"/>
      <c r="FAY276" s="452"/>
      <c r="FAZ276" s="452"/>
      <c r="FBA276" s="452"/>
      <c r="FBB276" s="411"/>
      <c r="FBC276" s="451"/>
      <c r="FBD276" s="452"/>
      <c r="FBE276" s="452"/>
      <c r="FBF276" s="452"/>
      <c r="FBG276" s="452"/>
      <c r="FBH276" s="452"/>
      <c r="FBI276" s="452"/>
      <c r="FBJ276" s="452"/>
      <c r="FBK276" s="452"/>
      <c r="FBL276" s="452"/>
      <c r="FBM276" s="452"/>
      <c r="FBN276" s="411"/>
      <c r="FBO276" s="451"/>
      <c r="FBP276" s="452"/>
      <c r="FBQ276" s="452"/>
      <c r="FBR276" s="452"/>
      <c r="FBS276" s="452"/>
      <c r="FBT276" s="452"/>
      <c r="FBU276" s="452"/>
      <c r="FBV276" s="452"/>
      <c r="FBW276" s="452"/>
      <c r="FBX276" s="452"/>
      <c r="FBY276" s="452"/>
      <c r="FBZ276" s="411"/>
      <c r="FCA276" s="451"/>
      <c r="FCB276" s="452"/>
      <c r="FCC276" s="452"/>
      <c r="FCD276" s="452"/>
      <c r="FCE276" s="452"/>
      <c r="FCF276" s="452"/>
      <c r="FCG276" s="452"/>
      <c r="FCH276" s="452"/>
      <c r="FCI276" s="452"/>
      <c r="FCJ276" s="452"/>
      <c r="FCK276" s="452"/>
      <c r="FCL276" s="411"/>
      <c r="FCM276" s="451"/>
      <c r="FCN276" s="452"/>
      <c r="FCO276" s="452"/>
      <c r="FCP276" s="452"/>
      <c r="FCQ276" s="452"/>
      <c r="FCR276" s="452"/>
      <c r="FCS276" s="452"/>
      <c r="FCT276" s="452"/>
      <c r="FCU276" s="452"/>
      <c r="FCV276" s="452"/>
      <c r="FCW276" s="452"/>
      <c r="FCX276" s="411"/>
      <c r="FCY276" s="451"/>
      <c r="FCZ276" s="452"/>
      <c r="FDA276" s="452"/>
      <c r="FDB276" s="452"/>
      <c r="FDC276" s="452"/>
      <c r="FDD276" s="452"/>
      <c r="FDE276" s="452"/>
      <c r="FDF276" s="452"/>
      <c r="FDG276" s="452"/>
      <c r="FDH276" s="452"/>
      <c r="FDI276" s="452"/>
      <c r="FDJ276" s="411"/>
      <c r="FDK276" s="451"/>
      <c r="FDL276" s="452"/>
      <c r="FDM276" s="452"/>
      <c r="FDN276" s="452"/>
      <c r="FDO276" s="452"/>
      <c r="FDP276" s="452"/>
      <c r="FDQ276" s="452"/>
      <c r="FDR276" s="452"/>
      <c r="FDS276" s="452"/>
      <c r="FDT276" s="452"/>
      <c r="FDU276" s="452"/>
      <c r="FDV276" s="411"/>
      <c r="FDW276" s="451"/>
      <c r="FDX276" s="452"/>
      <c r="FDY276" s="452"/>
      <c r="FDZ276" s="452"/>
      <c r="FEA276" s="452"/>
      <c r="FEB276" s="452"/>
      <c r="FEC276" s="452"/>
      <c r="FED276" s="452"/>
      <c r="FEE276" s="452"/>
      <c r="FEF276" s="452"/>
      <c r="FEG276" s="452"/>
      <c r="FEH276" s="411"/>
      <c r="FEI276" s="451"/>
      <c r="FEJ276" s="452"/>
      <c r="FEK276" s="452"/>
      <c r="FEL276" s="452"/>
      <c r="FEM276" s="452"/>
      <c r="FEN276" s="452"/>
      <c r="FEO276" s="452"/>
      <c r="FEP276" s="452"/>
      <c r="FEQ276" s="452"/>
      <c r="FER276" s="452"/>
      <c r="FES276" s="452"/>
      <c r="FET276" s="411"/>
      <c r="FEU276" s="451"/>
      <c r="FEV276" s="452"/>
      <c r="FEW276" s="452"/>
      <c r="FEX276" s="452"/>
      <c r="FEY276" s="452"/>
      <c r="FEZ276" s="452"/>
      <c r="FFA276" s="452"/>
      <c r="FFB276" s="452"/>
      <c r="FFC276" s="452"/>
      <c r="FFD276" s="452"/>
      <c r="FFE276" s="452"/>
      <c r="FFF276" s="411"/>
      <c r="FFG276" s="451"/>
      <c r="FFH276" s="452"/>
      <c r="FFI276" s="452"/>
      <c r="FFJ276" s="452"/>
      <c r="FFK276" s="452"/>
      <c r="FFL276" s="452"/>
      <c r="FFM276" s="452"/>
      <c r="FFN276" s="452"/>
      <c r="FFO276" s="452"/>
      <c r="FFP276" s="452"/>
      <c r="FFQ276" s="452"/>
      <c r="FFR276" s="411"/>
      <c r="FFS276" s="451"/>
      <c r="FFT276" s="452"/>
      <c r="FFU276" s="452"/>
      <c r="FFV276" s="452"/>
      <c r="FFW276" s="452"/>
      <c r="FFX276" s="452"/>
      <c r="FFY276" s="452"/>
      <c r="FFZ276" s="452"/>
      <c r="FGA276" s="452"/>
      <c r="FGB276" s="452"/>
      <c r="FGC276" s="452"/>
      <c r="FGD276" s="411"/>
      <c r="FGE276" s="451"/>
      <c r="FGF276" s="452"/>
      <c r="FGG276" s="452"/>
      <c r="FGH276" s="452"/>
      <c r="FGI276" s="452"/>
      <c r="FGJ276" s="452"/>
      <c r="FGK276" s="452"/>
      <c r="FGL276" s="452"/>
      <c r="FGM276" s="452"/>
      <c r="FGN276" s="452"/>
      <c r="FGO276" s="452"/>
      <c r="FGP276" s="411"/>
      <c r="FGQ276" s="451"/>
      <c r="FGR276" s="452"/>
      <c r="FGS276" s="452"/>
      <c r="FGT276" s="452"/>
      <c r="FGU276" s="452"/>
      <c r="FGV276" s="452"/>
      <c r="FGW276" s="452"/>
      <c r="FGX276" s="452"/>
      <c r="FGY276" s="452"/>
      <c r="FGZ276" s="452"/>
      <c r="FHA276" s="452"/>
      <c r="FHB276" s="411"/>
      <c r="FHC276" s="451"/>
      <c r="FHD276" s="452"/>
      <c r="FHE276" s="452"/>
      <c r="FHF276" s="452"/>
      <c r="FHG276" s="452"/>
      <c r="FHH276" s="452"/>
      <c r="FHI276" s="452"/>
      <c r="FHJ276" s="452"/>
      <c r="FHK276" s="452"/>
      <c r="FHL276" s="452"/>
      <c r="FHM276" s="452"/>
      <c r="FHN276" s="411"/>
      <c r="FHO276" s="451"/>
      <c r="FHP276" s="452"/>
      <c r="FHQ276" s="452"/>
      <c r="FHR276" s="452"/>
      <c r="FHS276" s="452"/>
      <c r="FHT276" s="452"/>
      <c r="FHU276" s="452"/>
      <c r="FHV276" s="452"/>
      <c r="FHW276" s="452"/>
      <c r="FHX276" s="452"/>
      <c r="FHY276" s="452"/>
      <c r="FHZ276" s="411"/>
      <c r="FIA276" s="451"/>
      <c r="FIB276" s="452"/>
      <c r="FIC276" s="452"/>
      <c r="FID276" s="452"/>
      <c r="FIE276" s="452"/>
      <c r="FIF276" s="452"/>
      <c r="FIG276" s="452"/>
      <c r="FIH276" s="452"/>
      <c r="FII276" s="452"/>
      <c r="FIJ276" s="452"/>
      <c r="FIK276" s="452"/>
      <c r="FIL276" s="411"/>
      <c r="FIM276" s="451"/>
      <c r="FIN276" s="452"/>
      <c r="FIO276" s="452"/>
      <c r="FIP276" s="452"/>
      <c r="FIQ276" s="452"/>
      <c r="FIR276" s="452"/>
      <c r="FIS276" s="452"/>
      <c r="FIT276" s="452"/>
      <c r="FIU276" s="452"/>
      <c r="FIV276" s="452"/>
      <c r="FIW276" s="452"/>
      <c r="FIX276" s="411"/>
      <c r="FIY276" s="451"/>
      <c r="FIZ276" s="452"/>
      <c r="FJA276" s="452"/>
      <c r="FJB276" s="452"/>
      <c r="FJC276" s="452"/>
      <c r="FJD276" s="452"/>
      <c r="FJE276" s="452"/>
      <c r="FJF276" s="452"/>
      <c r="FJG276" s="452"/>
      <c r="FJH276" s="452"/>
      <c r="FJI276" s="452"/>
      <c r="FJJ276" s="411"/>
      <c r="FJK276" s="451"/>
      <c r="FJL276" s="452"/>
      <c r="FJM276" s="452"/>
      <c r="FJN276" s="452"/>
      <c r="FJO276" s="452"/>
      <c r="FJP276" s="452"/>
      <c r="FJQ276" s="452"/>
      <c r="FJR276" s="452"/>
      <c r="FJS276" s="452"/>
      <c r="FJT276" s="452"/>
      <c r="FJU276" s="452"/>
      <c r="FJV276" s="411"/>
      <c r="FJW276" s="451"/>
      <c r="FJX276" s="452"/>
      <c r="FJY276" s="452"/>
      <c r="FJZ276" s="452"/>
      <c r="FKA276" s="452"/>
      <c r="FKB276" s="452"/>
      <c r="FKC276" s="452"/>
      <c r="FKD276" s="452"/>
      <c r="FKE276" s="452"/>
      <c r="FKF276" s="452"/>
      <c r="FKG276" s="452"/>
      <c r="FKH276" s="411"/>
      <c r="FKI276" s="451"/>
      <c r="FKJ276" s="452"/>
      <c r="FKK276" s="452"/>
      <c r="FKL276" s="452"/>
      <c r="FKM276" s="452"/>
      <c r="FKN276" s="452"/>
      <c r="FKO276" s="452"/>
      <c r="FKP276" s="452"/>
      <c r="FKQ276" s="452"/>
      <c r="FKR276" s="452"/>
      <c r="FKS276" s="452"/>
      <c r="FKT276" s="411"/>
      <c r="FKU276" s="451"/>
      <c r="FKV276" s="452"/>
      <c r="FKW276" s="452"/>
      <c r="FKX276" s="452"/>
      <c r="FKY276" s="452"/>
      <c r="FKZ276" s="452"/>
      <c r="FLA276" s="452"/>
      <c r="FLB276" s="452"/>
      <c r="FLC276" s="452"/>
      <c r="FLD276" s="452"/>
      <c r="FLE276" s="452"/>
      <c r="FLF276" s="411"/>
      <c r="FLG276" s="451"/>
      <c r="FLH276" s="452"/>
      <c r="FLI276" s="452"/>
      <c r="FLJ276" s="452"/>
      <c r="FLK276" s="452"/>
      <c r="FLL276" s="452"/>
      <c r="FLM276" s="452"/>
      <c r="FLN276" s="452"/>
      <c r="FLO276" s="452"/>
      <c r="FLP276" s="452"/>
      <c r="FLQ276" s="452"/>
      <c r="FLR276" s="411"/>
      <c r="FLS276" s="451"/>
      <c r="FLT276" s="452"/>
      <c r="FLU276" s="452"/>
      <c r="FLV276" s="452"/>
      <c r="FLW276" s="452"/>
      <c r="FLX276" s="452"/>
      <c r="FLY276" s="452"/>
      <c r="FLZ276" s="452"/>
      <c r="FMA276" s="452"/>
      <c r="FMB276" s="452"/>
      <c r="FMC276" s="452"/>
      <c r="FMD276" s="411"/>
      <c r="FME276" s="451"/>
      <c r="FMF276" s="452"/>
      <c r="FMG276" s="452"/>
      <c r="FMH276" s="452"/>
      <c r="FMI276" s="452"/>
      <c r="FMJ276" s="452"/>
      <c r="FMK276" s="452"/>
      <c r="FML276" s="452"/>
      <c r="FMM276" s="452"/>
      <c r="FMN276" s="452"/>
      <c r="FMO276" s="452"/>
      <c r="FMP276" s="411"/>
      <c r="FMQ276" s="451"/>
      <c r="FMR276" s="452"/>
      <c r="FMS276" s="452"/>
      <c r="FMT276" s="452"/>
      <c r="FMU276" s="452"/>
      <c r="FMV276" s="452"/>
      <c r="FMW276" s="452"/>
      <c r="FMX276" s="452"/>
      <c r="FMY276" s="452"/>
      <c r="FMZ276" s="452"/>
      <c r="FNA276" s="452"/>
      <c r="FNB276" s="411"/>
      <c r="FNC276" s="451"/>
      <c r="FND276" s="452"/>
      <c r="FNE276" s="452"/>
      <c r="FNF276" s="452"/>
      <c r="FNG276" s="452"/>
      <c r="FNH276" s="452"/>
      <c r="FNI276" s="452"/>
      <c r="FNJ276" s="452"/>
      <c r="FNK276" s="452"/>
      <c r="FNL276" s="452"/>
      <c r="FNM276" s="452"/>
      <c r="FNN276" s="411"/>
      <c r="FNO276" s="451"/>
      <c r="FNP276" s="452"/>
      <c r="FNQ276" s="452"/>
      <c r="FNR276" s="452"/>
      <c r="FNS276" s="452"/>
      <c r="FNT276" s="452"/>
      <c r="FNU276" s="452"/>
      <c r="FNV276" s="452"/>
      <c r="FNW276" s="452"/>
      <c r="FNX276" s="452"/>
      <c r="FNY276" s="452"/>
      <c r="FNZ276" s="411"/>
      <c r="FOA276" s="451"/>
      <c r="FOB276" s="452"/>
      <c r="FOC276" s="452"/>
      <c r="FOD276" s="452"/>
      <c r="FOE276" s="452"/>
      <c r="FOF276" s="452"/>
      <c r="FOG276" s="452"/>
      <c r="FOH276" s="452"/>
      <c r="FOI276" s="452"/>
      <c r="FOJ276" s="452"/>
      <c r="FOK276" s="452"/>
      <c r="FOL276" s="411"/>
      <c r="FOM276" s="451"/>
      <c r="FON276" s="452"/>
      <c r="FOO276" s="452"/>
      <c r="FOP276" s="452"/>
      <c r="FOQ276" s="452"/>
      <c r="FOR276" s="452"/>
      <c r="FOS276" s="452"/>
      <c r="FOT276" s="452"/>
      <c r="FOU276" s="452"/>
      <c r="FOV276" s="452"/>
      <c r="FOW276" s="452"/>
      <c r="FOX276" s="411"/>
      <c r="FOY276" s="451"/>
      <c r="FOZ276" s="452"/>
      <c r="FPA276" s="452"/>
      <c r="FPB276" s="452"/>
      <c r="FPC276" s="452"/>
      <c r="FPD276" s="452"/>
      <c r="FPE276" s="452"/>
      <c r="FPF276" s="452"/>
      <c r="FPG276" s="452"/>
      <c r="FPH276" s="452"/>
      <c r="FPI276" s="452"/>
      <c r="FPJ276" s="411"/>
      <c r="FPK276" s="451"/>
      <c r="FPL276" s="452"/>
      <c r="FPM276" s="452"/>
      <c r="FPN276" s="452"/>
      <c r="FPO276" s="452"/>
      <c r="FPP276" s="452"/>
      <c r="FPQ276" s="452"/>
      <c r="FPR276" s="452"/>
      <c r="FPS276" s="452"/>
      <c r="FPT276" s="452"/>
      <c r="FPU276" s="452"/>
      <c r="FPV276" s="411"/>
      <c r="FPW276" s="451"/>
      <c r="FPX276" s="452"/>
      <c r="FPY276" s="452"/>
      <c r="FPZ276" s="452"/>
      <c r="FQA276" s="452"/>
      <c r="FQB276" s="452"/>
      <c r="FQC276" s="452"/>
      <c r="FQD276" s="452"/>
      <c r="FQE276" s="452"/>
      <c r="FQF276" s="452"/>
      <c r="FQG276" s="452"/>
      <c r="FQH276" s="411"/>
      <c r="FQI276" s="451"/>
      <c r="FQJ276" s="452"/>
      <c r="FQK276" s="452"/>
      <c r="FQL276" s="452"/>
      <c r="FQM276" s="452"/>
      <c r="FQN276" s="452"/>
      <c r="FQO276" s="452"/>
      <c r="FQP276" s="452"/>
      <c r="FQQ276" s="452"/>
      <c r="FQR276" s="452"/>
      <c r="FQS276" s="452"/>
      <c r="FQT276" s="411"/>
      <c r="FQU276" s="451"/>
      <c r="FQV276" s="452"/>
      <c r="FQW276" s="452"/>
      <c r="FQX276" s="452"/>
      <c r="FQY276" s="452"/>
      <c r="FQZ276" s="452"/>
      <c r="FRA276" s="452"/>
      <c r="FRB276" s="452"/>
      <c r="FRC276" s="452"/>
      <c r="FRD276" s="452"/>
      <c r="FRE276" s="452"/>
      <c r="FRF276" s="411"/>
      <c r="FRG276" s="451"/>
      <c r="FRH276" s="452"/>
      <c r="FRI276" s="452"/>
      <c r="FRJ276" s="452"/>
      <c r="FRK276" s="452"/>
      <c r="FRL276" s="452"/>
      <c r="FRM276" s="452"/>
      <c r="FRN276" s="452"/>
      <c r="FRO276" s="452"/>
      <c r="FRP276" s="452"/>
      <c r="FRQ276" s="452"/>
      <c r="FRR276" s="411"/>
      <c r="FRS276" s="451"/>
      <c r="FRT276" s="452"/>
      <c r="FRU276" s="452"/>
      <c r="FRV276" s="452"/>
      <c r="FRW276" s="452"/>
      <c r="FRX276" s="452"/>
      <c r="FRY276" s="452"/>
      <c r="FRZ276" s="452"/>
      <c r="FSA276" s="452"/>
      <c r="FSB276" s="452"/>
      <c r="FSC276" s="452"/>
      <c r="FSD276" s="411"/>
      <c r="FSE276" s="451"/>
      <c r="FSF276" s="452"/>
      <c r="FSG276" s="452"/>
      <c r="FSH276" s="452"/>
      <c r="FSI276" s="452"/>
      <c r="FSJ276" s="452"/>
      <c r="FSK276" s="452"/>
      <c r="FSL276" s="452"/>
      <c r="FSM276" s="452"/>
      <c r="FSN276" s="452"/>
      <c r="FSO276" s="452"/>
      <c r="FSP276" s="411"/>
      <c r="FSQ276" s="451"/>
      <c r="FSR276" s="452"/>
      <c r="FSS276" s="452"/>
      <c r="FST276" s="452"/>
      <c r="FSU276" s="452"/>
      <c r="FSV276" s="452"/>
      <c r="FSW276" s="452"/>
      <c r="FSX276" s="452"/>
      <c r="FSY276" s="452"/>
      <c r="FSZ276" s="452"/>
      <c r="FTA276" s="452"/>
      <c r="FTB276" s="411"/>
      <c r="FTC276" s="451"/>
      <c r="FTD276" s="452"/>
      <c r="FTE276" s="452"/>
      <c r="FTF276" s="452"/>
      <c r="FTG276" s="452"/>
      <c r="FTH276" s="452"/>
      <c r="FTI276" s="452"/>
      <c r="FTJ276" s="452"/>
      <c r="FTK276" s="452"/>
      <c r="FTL276" s="452"/>
      <c r="FTM276" s="452"/>
      <c r="FTN276" s="411"/>
      <c r="FTO276" s="451"/>
      <c r="FTP276" s="452"/>
      <c r="FTQ276" s="452"/>
      <c r="FTR276" s="452"/>
      <c r="FTS276" s="452"/>
      <c r="FTT276" s="452"/>
      <c r="FTU276" s="452"/>
      <c r="FTV276" s="452"/>
      <c r="FTW276" s="452"/>
      <c r="FTX276" s="452"/>
      <c r="FTY276" s="452"/>
      <c r="FTZ276" s="411"/>
      <c r="FUA276" s="451"/>
      <c r="FUB276" s="452"/>
      <c r="FUC276" s="452"/>
      <c r="FUD276" s="452"/>
      <c r="FUE276" s="452"/>
      <c r="FUF276" s="452"/>
      <c r="FUG276" s="452"/>
      <c r="FUH276" s="452"/>
      <c r="FUI276" s="452"/>
      <c r="FUJ276" s="452"/>
      <c r="FUK276" s="452"/>
      <c r="FUL276" s="411"/>
      <c r="FUM276" s="451"/>
      <c r="FUN276" s="452"/>
      <c r="FUO276" s="452"/>
      <c r="FUP276" s="452"/>
      <c r="FUQ276" s="452"/>
      <c r="FUR276" s="452"/>
      <c r="FUS276" s="452"/>
      <c r="FUT276" s="452"/>
      <c r="FUU276" s="452"/>
      <c r="FUV276" s="452"/>
      <c r="FUW276" s="452"/>
      <c r="FUX276" s="411"/>
      <c r="FUY276" s="451"/>
      <c r="FUZ276" s="452"/>
      <c r="FVA276" s="452"/>
      <c r="FVB276" s="452"/>
      <c r="FVC276" s="452"/>
      <c r="FVD276" s="452"/>
      <c r="FVE276" s="452"/>
      <c r="FVF276" s="452"/>
      <c r="FVG276" s="452"/>
      <c r="FVH276" s="452"/>
      <c r="FVI276" s="452"/>
      <c r="FVJ276" s="411"/>
      <c r="FVK276" s="451"/>
      <c r="FVL276" s="452"/>
      <c r="FVM276" s="452"/>
      <c r="FVN276" s="452"/>
      <c r="FVO276" s="452"/>
      <c r="FVP276" s="452"/>
      <c r="FVQ276" s="452"/>
      <c r="FVR276" s="452"/>
      <c r="FVS276" s="452"/>
      <c r="FVT276" s="452"/>
      <c r="FVU276" s="452"/>
      <c r="FVV276" s="411"/>
      <c r="FVW276" s="451"/>
      <c r="FVX276" s="452"/>
      <c r="FVY276" s="452"/>
      <c r="FVZ276" s="452"/>
      <c r="FWA276" s="452"/>
      <c r="FWB276" s="452"/>
      <c r="FWC276" s="452"/>
      <c r="FWD276" s="452"/>
      <c r="FWE276" s="452"/>
      <c r="FWF276" s="452"/>
      <c r="FWG276" s="452"/>
      <c r="FWH276" s="411"/>
      <c r="FWI276" s="451"/>
      <c r="FWJ276" s="452"/>
      <c r="FWK276" s="452"/>
      <c r="FWL276" s="452"/>
      <c r="FWM276" s="452"/>
      <c r="FWN276" s="452"/>
      <c r="FWO276" s="452"/>
      <c r="FWP276" s="452"/>
      <c r="FWQ276" s="452"/>
      <c r="FWR276" s="452"/>
      <c r="FWS276" s="452"/>
      <c r="FWT276" s="411"/>
      <c r="FWU276" s="451"/>
      <c r="FWV276" s="452"/>
      <c r="FWW276" s="452"/>
      <c r="FWX276" s="452"/>
      <c r="FWY276" s="452"/>
      <c r="FWZ276" s="452"/>
      <c r="FXA276" s="452"/>
      <c r="FXB276" s="452"/>
      <c r="FXC276" s="452"/>
      <c r="FXD276" s="452"/>
      <c r="FXE276" s="452"/>
      <c r="FXF276" s="411"/>
      <c r="FXG276" s="451"/>
      <c r="FXH276" s="452"/>
      <c r="FXI276" s="452"/>
      <c r="FXJ276" s="452"/>
      <c r="FXK276" s="452"/>
      <c r="FXL276" s="452"/>
      <c r="FXM276" s="452"/>
      <c r="FXN276" s="452"/>
      <c r="FXO276" s="452"/>
      <c r="FXP276" s="452"/>
      <c r="FXQ276" s="452"/>
      <c r="FXR276" s="411"/>
      <c r="FXS276" s="451"/>
      <c r="FXT276" s="452"/>
      <c r="FXU276" s="452"/>
      <c r="FXV276" s="452"/>
      <c r="FXW276" s="452"/>
      <c r="FXX276" s="452"/>
      <c r="FXY276" s="452"/>
      <c r="FXZ276" s="452"/>
      <c r="FYA276" s="452"/>
      <c r="FYB276" s="452"/>
      <c r="FYC276" s="452"/>
      <c r="FYD276" s="411"/>
      <c r="FYE276" s="451"/>
      <c r="FYF276" s="452"/>
      <c r="FYG276" s="452"/>
      <c r="FYH276" s="452"/>
      <c r="FYI276" s="452"/>
      <c r="FYJ276" s="452"/>
      <c r="FYK276" s="452"/>
      <c r="FYL276" s="452"/>
      <c r="FYM276" s="452"/>
      <c r="FYN276" s="452"/>
      <c r="FYO276" s="452"/>
      <c r="FYP276" s="411"/>
      <c r="FYQ276" s="451"/>
      <c r="FYR276" s="452"/>
      <c r="FYS276" s="452"/>
      <c r="FYT276" s="452"/>
      <c r="FYU276" s="452"/>
      <c r="FYV276" s="452"/>
      <c r="FYW276" s="452"/>
      <c r="FYX276" s="452"/>
      <c r="FYY276" s="452"/>
      <c r="FYZ276" s="452"/>
      <c r="FZA276" s="452"/>
      <c r="FZB276" s="411"/>
      <c r="FZC276" s="451"/>
      <c r="FZD276" s="452"/>
      <c r="FZE276" s="452"/>
      <c r="FZF276" s="452"/>
      <c r="FZG276" s="452"/>
      <c r="FZH276" s="452"/>
      <c r="FZI276" s="452"/>
      <c r="FZJ276" s="452"/>
      <c r="FZK276" s="452"/>
      <c r="FZL276" s="452"/>
      <c r="FZM276" s="452"/>
      <c r="FZN276" s="411"/>
      <c r="FZO276" s="451"/>
      <c r="FZP276" s="452"/>
      <c r="FZQ276" s="452"/>
      <c r="FZR276" s="452"/>
      <c r="FZS276" s="452"/>
      <c r="FZT276" s="452"/>
      <c r="FZU276" s="452"/>
      <c r="FZV276" s="452"/>
      <c r="FZW276" s="452"/>
      <c r="FZX276" s="452"/>
      <c r="FZY276" s="452"/>
      <c r="FZZ276" s="411"/>
      <c r="GAA276" s="451"/>
      <c r="GAB276" s="452"/>
      <c r="GAC276" s="452"/>
      <c r="GAD276" s="452"/>
      <c r="GAE276" s="452"/>
      <c r="GAF276" s="452"/>
      <c r="GAG276" s="452"/>
      <c r="GAH276" s="452"/>
      <c r="GAI276" s="452"/>
      <c r="GAJ276" s="452"/>
      <c r="GAK276" s="452"/>
      <c r="GAL276" s="411"/>
      <c r="GAM276" s="451"/>
      <c r="GAN276" s="452"/>
      <c r="GAO276" s="452"/>
      <c r="GAP276" s="452"/>
      <c r="GAQ276" s="452"/>
      <c r="GAR276" s="452"/>
      <c r="GAS276" s="452"/>
      <c r="GAT276" s="452"/>
      <c r="GAU276" s="452"/>
      <c r="GAV276" s="452"/>
      <c r="GAW276" s="452"/>
      <c r="GAX276" s="411"/>
      <c r="GAY276" s="451"/>
      <c r="GAZ276" s="452"/>
      <c r="GBA276" s="452"/>
      <c r="GBB276" s="452"/>
      <c r="GBC276" s="452"/>
      <c r="GBD276" s="452"/>
      <c r="GBE276" s="452"/>
      <c r="GBF276" s="452"/>
      <c r="GBG276" s="452"/>
      <c r="GBH276" s="452"/>
      <c r="GBI276" s="452"/>
      <c r="GBJ276" s="411"/>
      <c r="GBK276" s="451"/>
      <c r="GBL276" s="452"/>
      <c r="GBM276" s="452"/>
      <c r="GBN276" s="452"/>
      <c r="GBO276" s="452"/>
      <c r="GBP276" s="452"/>
      <c r="GBQ276" s="452"/>
      <c r="GBR276" s="452"/>
      <c r="GBS276" s="452"/>
      <c r="GBT276" s="452"/>
      <c r="GBU276" s="452"/>
      <c r="GBV276" s="411"/>
      <c r="GBW276" s="451"/>
      <c r="GBX276" s="452"/>
      <c r="GBY276" s="452"/>
      <c r="GBZ276" s="452"/>
      <c r="GCA276" s="452"/>
      <c r="GCB276" s="452"/>
      <c r="GCC276" s="452"/>
      <c r="GCD276" s="452"/>
      <c r="GCE276" s="452"/>
      <c r="GCF276" s="452"/>
      <c r="GCG276" s="452"/>
      <c r="GCH276" s="411"/>
      <c r="GCI276" s="451"/>
      <c r="GCJ276" s="452"/>
      <c r="GCK276" s="452"/>
      <c r="GCL276" s="452"/>
      <c r="GCM276" s="452"/>
      <c r="GCN276" s="452"/>
      <c r="GCO276" s="452"/>
      <c r="GCP276" s="452"/>
      <c r="GCQ276" s="452"/>
      <c r="GCR276" s="452"/>
      <c r="GCS276" s="452"/>
      <c r="GCT276" s="411"/>
      <c r="GCU276" s="451"/>
      <c r="GCV276" s="452"/>
      <c r="GCW276" s="452"/>
      <c r="GCX276" s="452"/>
      <c r="GCY276" s="452"/>
      <c r="GCZ276" s="452"/>
      <c r="GDA276" s="452"/>
      <c r="GDB276" s="452"/>
      <c r="GDC276" s="452"/>
      <c r="GDD276" s="452"/>
      <c r="GDE276" s="452"/>
      <c r="GDF276" s="411"/>
      <c r="GDG276" s="451"/>
      <c r="GDH276" s="452"/>
      <c r="GDI276" s="452"/>
      <c r="GDJ276" s="452"/>
      <c r="GDK276" s="452"/>
      <c r="GDL276" s="452"/>
      <c r="GDM276" s="452"/>
      <c r="GDN276" s="452"/>
      <c r="GDO276" s="452"/>
      <c r="GDP276" s="452"/>
      <c r="GDQ276" s="452"/>
      <c r="GDR276" s="411"/>
      <c r="GDS276" s="451"/>
      <c r="GDT276" s="452"/>
      <c r="GDU276" s="452"/>
      <c r="GDV276" s="452"/>
      <c r="GDW276" s="452"/>
      <c r="GDX276" s="452"/>
      <c r="GDY276" s="452"/>
      <c r="GDZ276" s="452"/>
      <c r="GEA276" s="452"/>
      <c r="GEB276" s="452"/>
      <c r="GEC276" s="452"/>
      <c r="GED276" s="411"/>
      <c r="GEE276" s="451"/>
      <c r="GEF276" s="452"/>
      <c r="GEG276" s="452"/>
      <c r="GEH276" s="452"/>
      <c r="GEI276" s="452"/>
      <c r="GEJ276" s="452"/>
      <c r="GEK276" s="452"/>
      <c r="GEL276" s="452"/>
      <c r="GEM276" s="452"/>
      <c r="GEN276" s="452"/>
      <c r="GEO276" s="452"/>
      <c r="GEP276" s="411"/>
      <c r="GEQ276" s="451"/>
      <c r="GER276" s="452"/>
      <c r="GES276" s="452"/>
      <c r="GET276" s="452"/>
      <c r="GEU276" s="452"/>
      <c r="GEV276" s="452"/>
      <c r="GEW276" s="452"/>
      <c r="GEX276" s="452"/>
      <c r="GEY276" s="452"/>
      <c r="GEZ276" s="452"/>
      <c r="GFA276" s="452"/>
      <c r="GFB276" s="411"/>
      <c r="GFC276" s="451"/>
      <c r="GFD276" s="452"/>
      <c r="GFE276" s="452"/>
      <c r="GFF276" s="452"/>
      <c r="GFG276" s="452"/>
      <c r="GFH276" s="452"/>
      <c r="GFI276" s="452"/>
      <c r="GFJ276" s="452"/>
      <c r="GFK276" s="452"/>
      <c r="GFL276" s="452"/>
      <c r="GFM276" s="452"/>
      <c r="GFN276" s="411"/>
      <c r="GFO276" s="451"/>
      <c r="GFP276" s="452"/>
      <c r="GFQ276" s="452"/>
      <c r="GFR276" s="452"/>
      <c r="GFS276" s="452"/>
      <c r="GFT276" s="452"/>
      <c r="GFU276" s="452"/>
      <c r="GFV276" s="452"/>
      <c r="GFW276" s="452"/>
      <c r="GFX276" s="452"/>
      <c r="GFY276" s="452"/>
      <c r="GFZ276" s="411"/>
      <c r="GGA276" s="451"/>
      <c r="GGB276" s="452"/>
      <c r="GGC276" s="452"/>
      <c r="GGD276" s="452"/>
      <c r="GGE276" s="452"/>
      <c r="GGF276" s="452"/>
      <c r="GGG276" s="452"/>
      <c r="GGH276" s="452"/>
      <c r="GGI276" s="452"/>
      <c r="GGJ276" s="452"/>
      <c r="GGK276" s="452"/>
      <c r="GGL276" s="411"/>
      <c r="GGM276" s="451"/>
      <c r="GGN276" s="452"/>
      <c r="GGO276" s="452"/>
      <c r="GGP276" s="452"/>
      <c r="GGQ276" s="452"/>
      <c r="GGR276" s="452"/>
      <c r="GGS276" s="452"/>
      <c r="GGT276" s="452"/>
      <c r="GGU276" s="452"/>
      <c r="GGV276" s="452"/>
      <c r="GGW276" s="452"/>
      <c r="GGX276" s="411"/>
      <c r="GGY276" s="451"/>
      <c r="GGZ276" s="452"/>
      <c r="GHA276" s="452"/>
      <c r="GHB276" s="452"/>
      <c r="GHC276" s="452"/>
      <c r="GHD276" s="452"/>
      <c r="GHE276" s="452"/>
      <c r="GHF276" s="452"/>
      <c r="GHG276" s="452"/>
      <c r="GHH276" s="452"/>
      <c r="GHI276" s="452"/>
      <c r="GHJ276" s="411"/>
      <c r="GHK276" s="451"/>
      <c r="GHL276" s="452"/>
      <c r="GHM276" s="452"/>
      <c r="GHN276" s="452"/>
      <c r="GHO276" s="452"/>
      <c r="GHP276" s="452"/>
      <c r="GHQ276" s="452"/>
      <c r="GHR276" s="452"/>
      <c r="GHS276" s="452"/>
      <c r="GHT276" s="452"/>
      <c r="GHU276" s="452"/>
      <c r="GHV276" s="411"/>
      <c r="GHW276" s="451"/>
      <c r="GHX276" s="452"/>
      <c r="GHY276" s="452"/>
      <c r="GHZ276" s="452"/>
      <c r="GIA276" s="452"/>
      <c r="GIB276" s="452"/>
      <c r="GIC276" s="452"/>
      <c r="GID276" s="452"/>
      <c r="GIE276" s="452"/>
      <c r="GIF276" s="452"/>
      <c r="GIG276" s="452"/>
      <c r="GIH276" s="411"/>
      <c r="GII276" s="451"/>
      <c r="GIJ276" s="452"/>
      <c r="GIK276" s="452"/>
      <c r="GIL276" s="452"/>
      <c r="GIM276" s="452"/>
      <c r="GIN276" s="452"/>
      <c r="GIO276" s="452"/>
      <c r="GIP276" s="452"/>
      <c r="GIQ276" s="452"/>
      <c r="GIR276" s="452"/>
      <c r="GIS276" s="452"/>
      <c r="GIT276" s="411"/>
      <c r="GIU276" s="451"/>
      <c r="GIV276" s="452"/>
      <c r="GIW276" s="452"/>
      <c r="GIX276" s="452"/>
      <c r="GIY276" s="452"/>
      <c r="GIZ276" s="452"/>
      <c r="GJA276" s="452"/>
      <c r="GJB276" s="452"/>
      <c r="GJC276" s="452"/>
      <c r="GJD276" s="452"/>
      <c r="GJE276" s="452"/>
      <c r="GJF276" s="411"/>
      <c r="GJG276" s="451"/>
      <c r="GJH276" s="452"/>
      <c r="GJI276" s="452"/>
      <c r="GJJ276" s="452"/>
      <c r="GJK276" s="452"/>
      <c r="GJL276" s="452"/>
      <c r="GJM276" s="452"/>
      <c r="GJN276" s="452"/>
      <c r="GJO276" s="452"/>
      <c r="GJP276" s="452"/>
      <c r="GJQ276" s="452"/>
      <c r="GJR276" s="411"/>
      <c r="GJS276" s="451"/>
      <c r="GJT276" s="452"/>
      <c r="GJU276" s="452"/>
      <c r="GJV276" s="452"/>
      <c r="GJW276" s="452"/>
      <c r="GJX276" s="452"/>
      <c r="GJY276" s="452"/>
      <c r="GJZ276" s="452"/>
      <c r="GKA276" s="452"/>
      <c r="GKB276" s="452"/>
      <c r="GKC276" s="452"/>
      <c r="GKD276" s="411"/>
      <c r="GKE276" s="451"/>
      <c r="GKF276" s="452"/>
      <c r="GKG276" s="452"/>
      <c r="GKH276" s="452"/>
      <c r="GKI276" s="452"/>
      <c r="GKJ276" s="452"/>
      <c r="GKK276" s="452"/>
      <c r="GKL276" s="452"/>
      <c r="GKM276" s="452"/>
      <c r="GKN276" s="452"/>
      <c r="GKO276" s="452"/>
      <c r="GKP276" s="411"/>
      <c r="GKQ276" s="451"/>
      <c r="GKR276" s="452"/>
      <c r="GKS276" s="452"/>
      <c r="GKT276" s="452"/>
      <c r="GKU276" s="452"/>
      <c r="GKV276" s="452"/>
      <c r="GKW276" s="452"/>
      <c r="GKX276" s="452"/>
      <c r="GKY276" s="452"/>
      <c r="GKZ276" s="452"/>
      <c r="GLA276" s="452"/>
      <c r="GLB276" s="411"/>
      <c r="GLC276" s="451"/>
      <c r="GLD276" s="452"/>
      <c r="GLE276" s="452"/>
      <c r="GLF276" s="452"/>
      <c r="GLG276" s="452"/>
      <c r="GLH276" s="452"/>
      <c r="GLI276" s="452"/>
      <c r="GLJ276" s="452"/>
      <c r="GLK276" s="452"/>
      <c r="GLL276" s="452"/>
      <c r="GLM276" s="452"/>
      <c r="GLN276" s="411"/>
      <c r="GLO276" s="451"/>
      <c r="GLP276" s="452"/>
      <c r="GLQ276" s="452"/>
      <c r="GLR276" s="452"/>
      <c r="GLS276" s="452"/>
      <c r="GLT276" s="452"/>
      <c r="GLU276" s="452"/>
      <c r="GLV276" s="452"/>
      <c r="GLW276" s="452"/>
      <c r="GLX276" s="452"/>
      <c r="GLY276" s="452"/>
      <c r="GLZ276" s="411"/>
      <c r="GMA276" s="451"/>
      <c r="GMB276" s="452"/>
      <c r="GMC276" s="452"/>
      <c r="GMD276" s="452"/>
      <c r="GME276" s="452"/>
      <c r="GMF276" s="452"/>
      <c r="GMG276" s="452"/>
      <c r="GMH276" s="452"/>
      <c r="GMI276" s="452"/>
      <c r="GMJ276" s="452"/>
      <c r="GMK276" s="452"/>
      <c r="GML276" s="411"/>
      <c r="GMM276" s="451"/>
      <c r="GMN276" s="452"/>
      <c r="GMO276" s="452"/>
      <c r="GMP276" s="452"/>
      <c r="GMQ276" s="452"/>
      <c r="GMR276" s="452"/>
      <c r="GMS276" s="452"/>
      <c r="GMT276" s="452"/>
      <c r="GMU276" s="452"/>
      <c r="GMV276" s="452"/>
      <c r="GMW276" s="452"/>
      <c r="GMX276" s="411"/>
      <c r="GMY276" s="451"/>
      <c r="GMZ276" s="452"/>
      <c r="GNA276" s="452"/>
      <c r="GNB276" s="452"/>
      <c r="GNC276" s="452"/>
      <c r="GND276" s="452"/>
      <c r="GNE276" s="452"/>
      <c r="GNF276" s="452"/>
      <c r="GNG276" s="452"/>
      <c r="GNH276" s="452"/>
      <c r="GNI276" s="452"/>
      <c r="GNJ276" s="411"/>
      <c r="GNK276" s="451"/>
      <c r="GNL276" s="452"/>
      <c r="GNM276" s="452"/>
      <c r="GNN276" s="452"/>
      <c r="GNO276" s="452"/>
      <c r="GNP276" s="452"/>
      <c r="GNQ276" s="452"/>
      <c r="GNR276" s="452"/>
      <c r="GNS276" s="452"/>
      <c r="GNT276" s="452"/>
      <c r="GNU276" s="452"/>
      <c r="GNV276" s="411"/>
      <c r="GNW276" s="451"/>
      <c r="GNX276" s="452"/>
      <c r="GNY276" s="452"/>
      <c r="GNZ276" s="452"/>
      <c r="GOA276" s="452"/>
      <c r="GOB276" s="452"/>
      <c r="GOC276" s="452"/>
      <c r="GOD276" s="452"/>
      <c r="GOE276" s="452"/>
      <c r="GOF276" s="452"/>
      <c r="GOG276" s="452"/>
      <c r="GOH276" s="411"/>
      <c r="GOI276" s="451"/>
      <c r="GOJ276" s="452"/>
      <c r="GOK276" s="452"/>
      <c r="GOL276" s="452"/>
      <c r="GOM276" s="452"/>
      <c r="GON276" s="452"/>
      <c r="GOO276" s="452"/>
      <c r="GOP276" s="452"/>
      <c r="GOQ276" s="452"/>
      <c r="GOR276" s="452"/>
      <c r="GOS276" s="452"/>
      <c r="GOT276" s="411"/>
      <c r="GOU276" s="451"/>
      <c r="GOV276" s="452"/>
      <c r="GOW276" s="452"/>
      <c r="GOX276" s="452"/>
      <c r="GOY276" s="452"/>
      <c r="GOZ276" s="452"/>
      <c r="GPA276" s="452"/>
      <c r="GPB276" s="452"/>
      <c r="GPC276" s="452"/>
      <c r="GPD276" s="452"/>
      <c r="GPE276" s="452"/>
      <c r="GPF276" s="411"/>
      <c r="GPG276" s="451"/>
      <c r="GPH276" s="452"/>
      <c r="GPI276" s="452"/>
      <c r="GPJ276" s="452"/>
      <c r="GPK276" s="452"/>
      <c r="GPL276" s="452"/>
      <c r="GPM276" s="452"/>
      <c r="GPN276" s="452"/>
      <c r="GPO276" s="452"/>
      <c r="GPP276" s="452"/>
      <c r="GPQ276" s="452"/>
      <c r="GPR276" s="411"/>
      <c r="GPS276" s="451"/>
      <c r="GPT276" s="452"/>
      <c r="GPU276" s="452"/>
      <c r="GPV276" s="452"/>
      <c r="GPW276" s="452"/>
      <c r="GPX276" s="452"/>
      <c r="GPY276" s="452"/>
      <c r="GPZ276" s="452"/>
      <c r="GQA276" s="452"/>
      <c r="GQB276" s="452"/>
      <c r="GQC276" s="452"/>
      <c r="GQD276" s="411"/>
      <c r="GQE276" s="451"/>
      <c r="GQF276" s="452"/>
      <c r="GQG276" s="452"/>
      <c r="GQH276" s="452"/>
      <c r="GQI276" s="452"/>
      <c r="GQJ276" s="452"/>
      <c r="GQK276" s="452"/>
      <c r="GQL276" s="452"/>
      <c r="GQM276" s="452"/>
      <c r="GQN276" s="452"/>
      <c r="GQO276" s="452"/>
      <c r="GQP276" s="411"/>
      <c r="GQQ276" s="451"/>
      <c r="GQR276" s="452"/>
      <c r="GQS276" s="452"/>
      <c r="GQT276" s="452"/>
      <c r="GQU276" s="452"/>
      <c r="GQV276" s="452"/>
      <c r="GQW276" s="452"/>
      <c r="GQX276" s="452"/>
      <c r="GQY276" s="452"/>
      <c r="GQZ276" s="452"/>
      <c r="GRA276" s="452"/>
      <c r="GRB276" s="411"/>
      <c r="GRC276" s="451"/>
      <c r="GRD276" s="452"/>
      <c r="GRE276" s="452"/>
      <c r="GRF276" s="452"/>
      <c r="GRG276" s="452"/>
      <c r="GRH276" s="452"/>
      <c r="GRI276" s="452"/>
      <c r="GRJ276" s="452"/>
      <c r="GRK276" s="452"/>
      <c r="GRL276" s="452"/>
      <c r="GRM276" s="452"/>
      <c r="GRN276" s="411"/>
      <c r="GRO276" s="451"/>
      <c r="GRP276" s="452"/>
      <c r="GRQ276" s="452"/>
      <c r="GRR276" s="452"/>
      <c r="GRS276" s="452"/>
      <c r="GRT276" s="452"/>
      <c r="GRU276" s="452"/>
      <c r="GRV276" s="452"/>
      <c r="GRW276" s="452"/>
      <c r="GRX276" s="452"/>
      <c r="GRY276" s="452"/>
      <c r="GRZ276" s="411"/>
      <c r="GSA276" s="451"/>
      <c r="GSB276" s="452"/>
      <c r="GSC276" s="452"/>
      <c r="GSD276" s="452"/>
      <c r="GSE276" s="452"/>
      <c r="GSF276" s="452"/>
      <c r="GSG276" s="452"/>
      <c r="GSH276" s="452"/>
      <c r="GSI276" s="452"/>
      <c r="GSJ276" s="452"/>
      <c r="GSK276" s="452"/>
      <c r="GSL276" s="411"/>
      <c r="GSM276" s="451"/>
      <c r="GSN276" s="452"/>
      <c r="GSO276" s="452"/>
      <c r="GSP276" s="452"/>
      <c r="GSQ276" s="452"/>
      <c r="GSR276" s="452"/>
      <c r="GSS276" s="452"/>
      <c r="GST276" s="452"/>
      <c r="GSU276" s="452"/>
      <c r="GSV276" s="452"/>
      <c r="GSW276" s="452"/>
      <c r="GSX276" s="411"/>
      <c r="GSY276" s="451"/>
      <c r="GSZ276" s="452"/>
      <c r="GTA276" s="452"/>
      <c r="GTB276" s="452"/>
      <c r="GTC276" s="452"/>
      <c r="GTD276" s="452"/>
      <c r="GTE276" s="452"/>
      <c r="GTF276" s="452"/>
      <c r="GTG276" s="452"/>
      <c r="GTH276" s="452"/>
      <c r="GTI276" s="452"/>
      <c r="GTJ276" s="411"/>
      <c r="GTK276" s="451"/>
      <c r="GTL276" s="452"/>
      <c r="GTM276" s="452"/>
      <c r="GTN276" s="452"/>
      <c r="GTO276" s="452"/>
      <c r="GTP276" s="452"/>
      <c r="GTQ276" s="452"/>
      <c r="GTR276" s="452"/>
      <c r="GTS276" s="452"/>
      <c r="GTT276" s="452"/>
      <c r="GTU276" s="452"/>
      <c r="GTV276" s="411"/>
      <c r="GTW276" s="451"/>
      <c r="GTX276" s="452"/>
      <c r="GTY276" s="452"/>
      <c r="GTZ276" s="452"/>
      <c r="GUA276" s="452"/>
      <c r="GUB276" s="452"/>
      <c r="GUC276" s="452"/>
      <c r="GUD276" s="452"/>
      <c r="GUE276" s="452"/>
      <c r="GUF276" s="452"/>
      <c r="GUG276" s="452"/>
      <c r="GUH276" s="411"/>
      <c r="GUI276" s="451"/>
      <c r="GUJ276" s="452"/>
      <c r="GUK276" s="452"/>
      <c r="GUL276" s="452"/>
      <c r="GUM276" s="452"/>
      <c r="GUN276" s="452"/>
      <c r="GUO276" s="452"/>
      <c r="GUP276" s="452"/>
      <c r="GUQ276" s="452"/>
      <c r="GUR276" s="452"/>
      <c r="GUS276" s="452"/>
      <c r="GUT276" s="411"/>
      <c r="GUU276" s="451"/>
      <c r="GUV276" s="452"/>
      <c r="GUW276" s="452"/>
      <c r="GUX276" s="452"/>
      <c r="GUY276" s="452"/>
      <c r="GUZ276" s="452"/>
      <c r="GVA276" s="452"/>
      <c r="GVB276" s="452"/>
      <c r="GVC276" s="452"/>
      <c r="GVD276" s="452"/>
      <c r="GVE276" s="452"/>
      <c r="GVF276" s="411"/>
      <c r="GVG276" s="451"/>
      <c r="GVH276" s="452"/>
      <c r="GVI276" s="452"/>
      <c r="GVJ276" s="452"/>
      <c r="GVK276" s="452"/>
      <c r="GVL276" s="452"/>
      <c r="GVM276" s="452"/>
      <c r="GVN276" s="452"/>
      <c r="GVO276" s="452"/>
      <c r="GVP276" s="452"/>
      <c r="GVQ276" s="452"/>
      <c r="GVR276" s="411"/>
      <c r="GVS276" s="451"/>
      <c r="GVT276" s="452"/>
      <c r="GVU276" s="452"/>
      <c r="GVV276" s="452"/>
      <c r="GVW276" s="452"/>
      <c r="GVX276" s="452"/>
      <c r="GVY276" s="452"/>
      <c r="GVZ276" s="452"/>
      <c r="GWA276" s="452"/>
      <c r="GWB276" s="452"/>
      <c r="GWC276" s="452"/>
      <c r="GWD276" s="411"/>
      <c r="GWE276" s="451"/>
      <c r="GWF276" s="452"/>
      <c r="GWG276" s="452"/>
      <c r="GWH276" s="452"/>
      <c r="GWI276" s="452"/>
      <c r="GWJ276" s="452"/>
      <c r="GWK276" s="452"/>
      <c r="GWL276" s="452"/>
      <c r="GWM276" s="452"/>
      <c r="GWN276" s="452"/>
      <c r="GWO276" s="452"/>
      <c r="GWP276" s="411"/>
      <c r="GWQ276" s="451"/>
      <c r="GWR276" s="452"/>
      <c r="GWS276" s="452"/>
      <c r="GWT276" s="452"/>
      <c r="GWU276" s="452"/>
      <c r="GWV276" s="452"/>
      <c r="GWW276" s="452"/>
      <c r="GWX276" s="452"/>
      <c r="GWY276" s="452"/>
      <c r="GWZ276" s="452"/>
      <c r="GXA276" s="452"/>
      <c r="GXB276" s="411"/>
      <c r="GXC276" s="451"/>
      <c r="GXD276" s="452"/>
      <c r="GXE276" s="452"/>
      <c r="GXF276" s="452"/>
      <c r="GXG276" s="452"/>
      <c r="GXH276" s="452"/>
      <c r="GXI276" s="452"/>
      <c r="GXJ276" s="452"/>
      <c r="GXK276" s="452"/>
      <c r="GXL276" s="452"/>
      <c r="GXM276" s="452"/>
      <c r="GXN276" s="411"/>
      <c r="GXO276" s="451"/>
      <c r="GXP276" s="452"/>
      <c r="GXQ276" s="452"/>
      <c r="GXR276" s="452"/>
      <c r="GXS276" s="452"/>
      <c r="GXT276" s="452"/>
      <c r="GXU276" s="452"/>
      <c r="GXV276" s="452"/>
      <c r="GXW276" s="452"/>
      <c r="GXX276" s="452"/>
      <c r="GXY276" s="452"/>
      <c r="GXZ276" s="411"/>
      <c r="GYA276" s="451"/>
      <c r="GYB276" s="452"/>
      <c r="GYC276" s="452"/>
      <c r="GYD276" s="452"/>
      <c r="GYE276" s="452"/>
      <c r="GYF276" s="452"/>
      <c r="GYG276" s="452"/>
      <c r="GYH276" s="452"/>
      <c r="GYI276" s="452"/>
      <c r="GYJ276" s="452"/>
      <c r="GYK276" s="452"/>
      <c r="GYL276" s="411"/>
      <c r="GYM276" s="451"/>
      <c r="GYN276" s="452"/>
      <c r="GYO276" s="452"/>
      <c r="GYP276" s="452"/>
      <c r="GYQ276" s="452"/>
      <c r="GYR276" s="452"/>
      <c r="GYS276" s="452"/>
      <c r="GYT276" s="452"/>
      <c r="GYU276" s="452"/>
      <c r="GYV276" s="452"/>
      <c r="GYW276" s="452"/>
      <c r="GYX276" s="411"/>
      <c r="GYY276" s="451"/>
      <c r="GYZ276" s="452"/>
      <c r="GZA276" s="452"/>
      <c r="GZB276" s="452"/>
      <c r="GZC276" s="452"/>
      <c r="GZD276" s="452"/>
      <c r="GZE276" s="452"/>
      <c r="GZF276" s="452"/>
      <c r="GZG276" s="452"/>
      <c r="GZH276" s="452"/>
      <c r="GZI276" s="452"/>
      <c r="GZJ276" s="411"/>
      <c r="GZK276" s="451"/>
      <c r="GZL276" s="452"/>
      <c r="GZM276" s="452"/>
      <c r="GZN276" s="452"/>
      <c r="GZO276" s="452"/>
      <c r="GZP276" s="452"/>
      <c r="GZQ276" s="452"/>
      <c r="GZR276" s="452"/>
      <c r="GZS276" s="452"/>
      <c r="GZT276" s="452"/>
      <c r="GZU276" s="452"/>
      <c r="GZV276" s="411"/>
      <c r="GZW276" s="451"/>
      <c r="GZX276" s="452"/>
      <c r="GZY276" s="452"/>
      <c r="GZZ276" s="452"/>
      <c r="HAA276" s="452"/>
      <c r="HAB276" s="452"/>
      <c r="HAC276" s="452"/>
      <c r="HAD276" s="452"/>
      <c r="HAE276" s="452"/>
      <c r="HAF276" s="452"/>
      <c r="HAG276" s="452"/>
      <c r="HAH276" s="411"/>
      <c r="HAI276" s="451"/>
      <c r="HAJ276" s="452"/>
      <c r="HAK276" s="452"/>
      <c r="HAL276" s="452"/>
      <c r="HAM276" s="452"/>
      <c r="HAN276" s="452"/>
      <c r="HAO276" s="452"/>
      <c r="HAP276" s="452"/>
      <c r="HAQ276" s="452"/>
      <c r="HAR276" s="452"/>
      <c r="HAS276" s="452"/>
      <c r="HAT276" s="411"/>
      <c r="HAU276" s="451"/>
      <c r="HAV276" s="452"/>
      <c r="HAW276" s="452"/>
      <c r="HAX276" s="452"/>
      <c r="HAY276" s="452"/>
      <c r="HAZ276" s="452"/>
      <c r="HBA276" s="452"/>
      <c r="HBB276" s="452"/>
      <c r="HBC276" s="452"/>
      <c r="HBD276" s="452"/>
      <c r="HBE276" s="452"/>
      <c r="HBF276" s="411"/>
      <c r="HBG276" s="451"/>
      <c r="HBH276" s="452"/>
      <c r="HBI276" s="452"/>
      <c r="HBJ276" s="452"/>
      <c r="HBK276" s="452"/>
      <c r="HBL276" s="452"/>
      <c r="HBM276" s="452"/>
      <c r="HBN276" s="452"/>
      <c r="HBO276" s="452"/>
      <c r="HBP276" s="452"/>
      <c r="HBQ276" s="452"/>
      <c r="HBR276" s="411"/>
      <c r="HBS276" s="451"/>
      <c r="HBT276" s="452"/>
      <c r="HBU276" s="452"/>
      <c r="HBV276" s="452"/>
      <c r="HBW276" s="452"/>
      <c r="HBX276" s="452"/>
      <c r="HBY276" s="452"/>
      <c r="HBZ276" s="452"/>
      <c r="HCA276" s="452"/>
      <c r="HCB276" s="452"/>
      <c r="HCC276" s="452"/>
      <c r="HCD276" s="411"/>
      <c r="HCE276" s="451"/>
      <c r="HCF276" s="452"/>
      <c r="HCG276" s="452"/>
      <c r="HCH276" s="452"/>
      <c r="HCI276" s="452"/>
      <c r="HCJ276" s="452"/>
      <c r="HCK276" s="452"/>
      <c r="HCL276" s="452"/>
      <c r="HCM276" s="452"/>
      <c r="HCN276" s="452"/>
      <c r="HCO276" s="452"/>
      <c r="HCP276" s="411"/>
      <c r="HCQ276" s="451"/>
      <c r="HCR276" s="452"/>
      <c r="HCS276" s="452"/>
      <c r="HCT276" s="452"/>
      <c r="HCU276" s="452"/>
      <c r="HCV276" s="452"/>
      <c r="HCW276" s="452"/>
      <c r="HCX276" s="452"/>
      <c r="HCY276" s="452"/>
      <c r="HCZ276" s="452"/>
      <c r="HDA276" s="452"/>
      <c r="HDB276" s="411"/>
      <c r="HDC276" s="451"/>
      <c r="HDD276" s="452"/>
      <c r="HDE276" s="452"/>
      <c r="HDF276" s="452"/>
      <c r="HDG276" s="452"/>
      <c r="HDH276" s="452"/>
      <c r="HDI276" s="452"/>
      <c r="HDJ276" s="452"/>
      <c r="HDK276" s="452"/>
      <c r="HDL276" s="452"/>
      <c r="HDM276" s="452"/>
      <c r="HDN276" s="411"/>
      <c r="HDO276" s="451"/>
      <c r="HDP276" s="452"/>
      <c r="HDQ276" s="452"/>
      <c r="HDR276" s="452"/>
      <c r="HDS276" s="452"/>
      <c r="HDT276" s="452"/>
      <c r="HDU276" s="452"/>
      <c r="HDV276" s="452"/>
      <c r="HDW276" s="452"/>
      <c r="HDX276" s="452"/>
      <c r="HDY276" s="452"/>
      <c r="HDZ276" s="411"/>
      <c r="HEA276" s="451"/>
      <c r="HEB276" s="452"/>
      <c r="HEC276" s="452"/>
      <c r="HED276" s="452"/>
      <c r="HEE276" s="452"/>
      <c r="HEF276" s="452"/>
      <c r="HEG276" s="452"/>
      <c r="HEH276" s="452"/>
      <c r="HEI276" s="452"/>
      <c r="HEJ276" s="452"/>
      <c r="HEK276" s="452"/>
      <c r="HEL276" s="411"/>
      <c r="HEM276" s="451"/>
      <c r="HEN276" s="452"/>
      <c r="HEO276" s="452"/>
      <c r="HEP276" s="452"/>
      <c r="HEQ276" s="452"/>
      <c r="HER276" s="452"/>
      <c r="HES276" s="452"/>
      <c r="HET276" s="452"/>
      <c r="HEU276" s="452"/>
      <c r="HEV276" s="452"/>
      <c r="HEW276" s="452"/>
      <c r="HEX276" s="411"/>
      <c r="HEY276" s="451"/>
      <c r="HEZ276" s="452"/>
      <c r="HFA276" s="452"/>
      <c r="HFB276" s="452"/>
      <c r="HFC276" s="452"/>
      <c r="HFD276" s="452"/>
      <c r="HFE276" s="452"/>
      <c r="HFF276" s="452"/>
      <c r="HFG276" s="452"/>
      <c r="HFH276" s="452"/>
      <c r="HFI276" s="452"/>
      <c r="HFJ276" s="411"/>
      <c r="HFK276" s="451"/>
      <c r="HFL276" s="452"/>
      <c r="HFM276" s="452"/>
      <c r="HFN276" s="452"/>
      <c r="HFO276" s="452"/>
      <c r="HFP276" s="452"/>
      <c r="HFQ276" s="452"/>
      <c r="HFR276" s="452"/>
      <c r="HFS276" s="452"/>
      <c r="HFT276" s="452"/>
      <c r="HFU276" s="452"/>
      <c r="HFV276" s="411"/>
      <c r="HFW276" s="451"/>
      <c r="HFX276" s="452"/>
      <c r="HFY276" s="452"/>
      <c r="HFZ276" s="452"/>
      <c r="HGA276" s="452"/>
      <c r="HGB276" s="452"/>
      <c r="HGC276" s="452"/>
      <c r="HGD276" s="452"/>
      <c r="HGE276" s="452"/>
      <c r="HGF276" s="452"/>
      <c r="HGG276" s="452"/>
      <c r="HGH276" s="411"/>
      <c r="HGI276" s="451"/>
      <c r="HGJ276" s="452"/>
      <c r="HGK276" s="452"/>
      <c r="HGL276" s="452"/>
      <c r="HGM276" s="452"/>
      <c r="HGN276" s="452"/>
      <c r="HGO276" s="452"/>
      <c r="HGP276" s="452"/>
      <c r="HGQ276" s="452"/>
      <c r="HGR276" s="452"/>
      <c r="HGS276" s="452"/>
      <c r="HGT276" s="411"/>
      <c r="HGU276" s="451"/>
      <c r="HGV276" s="452"/>
      <c r="HGW276" s="452"/>
      <c r="HGX276" s="452"/>
      <c r="HGY276" s="452"/>
      <c r="HGZ276" s="452"/>
      <c r="HHA276" s="452"/>
      <c r="HHB276" s="452"/>
      <c r="HHC276" s="452"/>
      <c r="HHD276" s="452"/>
      <c r="HHE276" s="452"/>
      <c r="HHF276" s="411"/>
      <c r="HHG276" s="451"/>
      <c r="HHH276" s="452"/>
      <c r="HHI276" s="452"/>
      <c r="HHJ276" s="452"/>
      <c r="HHK276" s="452"/>
      <c r="HHL276" s="452"/>
      <c r="HHM276" s="452"/>
      <c r="HHN276" s="452"/>
      <c r="HHO276" s="452"/>
      <c r="HHP276" s="452"/>
      <c r="HHQ276" s="452"/>
      <c r="HHR276" s="411"/>
      <c r="HHS276" s="451"/>
      <c r="HHT276" s="452"/>
      <c r="HHU276" s="452"/>
      <c r="HHV276" s="452"/>
      <c r="HHW276" s="452"/>
      <c r="HHX276" s="452"/>
      <c r="HHY276" s="452"/>
      <c r="HHZ276" s="452"/>
      <c r="HIA276" s="452"/>
      <c r="HIB276" s="452"/>
      <c r="HIC276" s="452"/>
      <c r="HID276" s="411"/>
      <c r="HIE276" s="451"/>
      <c r="HIF276" s="452"/>
      <c r="HIG276" s="452"/>
      <c r="HIH276" s="452"/>
      <c r="HII276" s="452"/>
      <c r="HIJ276" s="452"/>
      <c r="HIK276" s="452"/>
      <c r="HIL276" s="452"/>
      <c r="HIM276" s="452"/>
      <c r="HIN276" s="452"/>
      <c r="HIO276" s="452"/>
      <c r="HIP276" s="411"/>
      <c r="HIQ276" s="451"/>
      <c r="HIR276" s="452"/>
      <c r="HIS276" s="452"/>
      <c r="HIT276" s="452"/>
      <c r="HIU276" s="452"/>
      <c r="HIV276" s="452"/>
      <c r="HIW276" s="452"/>
      <c r="HIX276" s="452"/>
      <c r="HIY276" s="452"/>
      <c r="HIZ276" s="452"/>
      <c r="HJA276" s="452"/>
      <c r="HJB276" s="411"/>
      <c r="HJC276" s="451"/>
      <c r="HJD276" s="452"/>
      <c r="HJE276" s="452"/>
      <c r="HJF276" s="452"/>
      <c r="HJG276" s="452"/>
      <c r="HJH276" s="452"/>
      <c r="HJI276" s="452"/>
      <c r="HJJ276" s="452"/>
      <c r="HJK276" s="452"/>
      <c r="HJL276" s="452"/>
      <c r="HJM276" s="452"/>
      <c r="HJN276" s="411"/>
      <c r="HJO276" s="451"/>
      <c r="HJP276" s="452"/>
      <c r="HJQ276" s="452"/>
      <c r="HJR276" s="452"/>
      <c r="HJS276" s="452"/>
      <c r="HJT276" s="452"/>
      <c r="HJU276" s="452"/>
      <c r="HJV276" s="452"/>
      <c r="HJW276" s="452"/>
      <c r="HJX276" s="452"/>
      <c r="HJY276" s="452"/>
      <c r="HJZ276" s="411"/>
      <c r="HKA276" s="451"/>
      <c r="HKB276" s="452"/>
      <c r="HKC276" s="452"/>
      <c r="HKD276" s="452"/>
      <c r="HKE276" s="452"/>
      <c r="HKF276" s="452"/>
      <c r="HKG276" s="452"/>
      <c r="HKH276" s="452"/>
      <c r="HKI276" s="452"/>
      <c r="HKJ276" s="452"/>
      <c r="HKK276" s="452"/>
      <c r="HKL276" s="411"/>
      <c r="HKM276" s="451"/>
      <c r="HKN276" s="452"/>
      <c r="HKO276" s="452"/>
      <c r="HKP276" s="452"/>
      <c r="HKQ276" s="452"/>
      <c r="HKR276" s="452"/>
      <c r="HKS276" s="452"/>
      <c r="HKT276" s="452"/>
      <c r="HKU276" s="452"/>
      <c r="HKV276" s="452"/>
      <c r="HKW276" s="452"/>
      <c r="HKX276" s="411"/>
      <c r="HKY276" s="451"/>
      <c r="HKZ276" s="452"/>
      <c r="HLA276" s="452"/>
      <c r="HLB276" s="452"/>
      <c r="HLC276" s="452"/>
      <c r="HLD276" s="452"/>
      <c r="HLE276" s="452"/>
      <c r="HLF276" s="452"/>
      <c r="HLG276" s="452"/>
      <c r="HLH276" s="452"/>
      <c r="HLI276" s="452"/>
      <c r="HLJ276" s="411"/>
      <c r="HLK276" s="451"/>
      <c r="HLL276" s="452"/>
      <c r="HLM276" s="452"/>
      <c r="HLN276" s="452"/>
      <c r="HLO276" s="452"/>
      <c r="HLP276" s="452"/>
      <c r="HLQ276" s="452"/>
      <c r="HLR276" s="452"/>
      <c r="HLS276" s="452"/>
      <c r="HLT276" s="452"/>
      <c r="HLU276" s="452"/>
      <c r="HLV276" s="411"/>
      <c r="HLW276" s="451"/>
      <c r="HLX276" s="452"/>
      <c r="HLY276" s="452"/>
      <c r="HLZ276" s="452"/>
      <c r="HMA276" s="452"/>
      <c r="HMB276" s="452"/>
      <c r="HMC276" s="452"/>
      <c r="HMD276" s="452"/>
      <c r="HME276" s="452"/>
      <c r="HMF276" s="452"/>
      <c r="HMG276" s="452"/>
      <c r="HMH276" s="411"/>
      <c r="HMI276" s="451"/>
      <c r="HMJ276" s="452"/>
      <c r="HMK276" s="452"/>
      <c r="HML276" s="452"/>
      <c r="HMM276" s="452"/>
      <c r="HMN276" s="452"/>
      <c r="HMO276" s="452"/>
      <c r="HMP276" s="452"/>
      <c r="HMQ276" s="452"/>
      <c r="HMR276" s="452"/>
      <c r="HMS276" s="452"/>
      <c r="HMT276" s="411"/>
      <c r="HMU276" s="451"/>
      <c r="HMV276" s="452"/>
      <c r="HMW276" s="452"/>
      <c r="HMX276" s="452"/>
      <c r="HMY276" s="452"/>
      <c r="HMZ276" s="452"/>
      <c r="HNA276" s="452"/>
      <c r="HNB276" s="452"/>
      <c r="HNC276" s="452"/>
      <c r="HND276" s="452"/>
      <c r="HNE276" s="452"/>
      <c r="HNF276" s="411"/>
      <c r="HNG276" s="451"/>
      <c r="HNH276" s="452"/>
      <c r="HNI276" s="452"/>
      <c r="HNJ276" s="452"/>
      <c r="HNK276" s="452"/>
      <c r="HNL276" s="452"/>
      <c r="HNM276" s="452"/>
      <c r="HNN276" s="452"/>
      <c r="HNO276" s="452"/>
      <c r="HNP276" s="452"/>
      <c r="HNQ276" s="452"/>
      <c r="HNR276" s="411"/>
      <c r="HNS276" s="451"/>
      <c r="HNT276" s="452"/>
      <c r="HNU276" s="452"/>
      <c r="HNV276" s="452"/>
      <c r="HNW276" s="452"/>
      <c r="HNX276" s="452"/>
      <c r="HNY276" s="452"/>
      <c r="HNZ276" s="452"/>
      <c r="HOA276" s="452"/>
      <c r="HOB276" s="452"/>
      <c r="HOC276" s="452"/>
      <c r="HOD276" s="411"/>
      <c r="HOE276" s="451"/>
      <c r="HOF276" s="452"/>
      <c r="HOG276" s="452"/>
      <c r="HOH276" s="452"/>
      <c r="HOI276" s="452"/>
      <c r="HOJ276" s="452"/>
      <c r="HOK276" s="452"/>
      <c r="HOL276" s="452"/>
      <c r="HOM276" s="452"/>
      <c r="HON276" s="452"/>
      <c r="HOO276" s="452"/>
      <c r="HOP276" s="411"/>
      <c r="HOQ276" s="451"/>
      <c r="HOR276" s="452"/>
      <c r="HOS276" s="452"/>
      <c r="HOT276" s="452"/>
      <c r="HOU276" s="452"/>
      <c r="HOV276" s="452"/>
      <c r="HOW276" s="452"/>
      <c r="HOX276" s="452"/>
      <c r="HOY276" s="452"/>
      <c r="HOZ276" s="452"/>
      <c r="HPA276" s="452"/>
      <c r="HPB276" s="411"/>
      <c r="HPC276" s="451"/>
      <c r="HPD276" s="452"/>
      <c r="HPE276" s="452"/>
      <c r="HPF276" s="452"/>
      <c r="HPG276" s="452"/>
      <c r="HPH276" s="452"/>
      <c r="HPI276" s="452"/>
      <c r="HPJ276" s="452"/>
      <c r="HPK276" s="452"/>
      <c r="HPL276" s="452"/>
      <c r="HPM276" s="452"/>
      <c r="HPN276" s="411"/>
      <c r="HPO276" s="451"/>
      <c r="HPP276" s="452"/>
      <c r="HPQ276" s="452"/>
      <c r="HPR276" s="452"/>
      <c r="HPS276" s="452"/>
      <c r="HPT276" s="452"/>
      <c r="HPU276" s="452"/>
      <c r="HPV276" s="452"/>
      <c r="HPW276" s="452"/>
      <c r="HPX276" s="452"/>
      <c r="HPY276" s="452"/>
      <c r="HPZ276" s="411"/>
      <c r="HQA276" s="451"/>
      <c r="HQB276" s="452"/>
      <c r="HQC276" s="452"/>
      <c r="HQD276" s="452"/>
      <c r="HQE276" s="452"/>
      <c r="HQF276" s="452"/>
      <c r="HQG276" s="452"/>
      <c r="HQH276" s="452"/>
      <c r="HQI276" s="452"/>
      <c r="HQJ276" s="452"/>
      <c r="HQK276" s="452"/>
      <c r="HQL276" s="411"/>
      <c r="HQM276" s="451"/>
      <c r="HQN276" s="452"/>
      <c r="HQO276" s="452"/>
      <c r="HQP276" s="452"/>
      <c r="HQQ276" s="452"/>
      <c r="HQR276" s="452"/>
      <c r="HQS276" s="452"/>
      <c r="HQT276" s="452"/>
      <c r="HQU276" s="452"/>
      <c r="HQV276" s="452"/>
      <c r="HQW276" s="452"/>
      <c r="HQX276" s="411"/>
      <c r="HQY276" s="451"/>
      <c r="HQZ276" s="452"/>
      <c r="HRA276" s="452"/>
      <c r="HRB276" s="452"/>
      <c r="HRC276" s="452"/>
      <c r="HRD276" s="452"/>
      <c r="HRE276" s="452"/>
      <c r="HRF276" s="452"/>
      <c r="HRG276" s="452"/>
      <c r="HRH276" s="452"/>
      <c r="HRI276" s="452"/>
      <c r="HRJ276" s="411"/>
      <c r="HRK276" s="451"/>
      <c r="HRL276" s="452"/>
      <c r="HRM276" s="452"/>
      <c r="HRN276" s="452"/>
      <c r="HRO276" s="452"/>
      <c r="HRP276" s="452"/>
      <c r="HRQ276" s="452"/>
      <c r="HRR276" s="452"/>
      <c r="HRS276" s="452"/>
      <c r="HRT276" s="452"/>
      <c r="HRU276" s="452"/>
      <c r="HRV276" s="411"/>
      <c r="HRW276" s="451"/>
      <c r="HRX276" s="452"/>
      <c r="HRY276" s="452"/>
      <c r="HRZ276" s="452"/>
      <c r="HSA276" s="452"/>
      <c r="HSB276" s="452"/>
      <c r="HSC276" s="452"/>
      <c r="HSD276" s="452"/>
      <c r="HSE276" s="452"/>
      <c r="HSF276" s="452"/>
      <c r="HSG276" s="452"/>
      <c r="HSH276" s="411"/>
      <c r="HSI276" s="451"/>
      <c r="HSJ276" s="452"/>
      <c r="HSK276" s="452"/>
      <c r="HSL276" s="452"/>
      <c r="HSM276" s="452"/>
      <c r="HSN276" s="452"/>
      <c r="HSO276" s="452"/>
      <c r="HSP276" s="452"/>
      <c r="HSQ276" s="452"/>
      <c r="HSR276" s="452"/>
      <c r="HSS276" s="452"/>
      <c r="HST276" s="411"/>
      <c r="HSU276" s="451"/>
      <c r="HSV276" s="452"/>
      <c r="HSW276" s="452"/>
      <c r="HSX276" s="452"/>
      <c r="HSY276" s="452"/>
      <c r="HSZ276" s="452"/>
      <c r="HTA276" s="452"/>
      <c r="HTB276" s="452"/>
      <c r="HTC276" s="452"/>
      <c r="HTD276" s="452"/>
      <c r="HTE276" s="452"/>
      <c r="HTF276" s="411"/>
      <c r="HTG276" s="451"/>
      <c r="HTH276" s="452"/>
      <c r="HTI276" s="452"/>
      <c r="HTJ276" s="452"/>
      <c r="HTK276" s="452"/>
      <c r="HTL276" s="452"/>
      <c r="HTM276" s="452"/>
      <c r="HTN276" s="452"/>
      <c r="HTO276" s="452"/>
      <c r="HTP276" s="452"/>
      <c r="HTQ276" s="452"/>
      <c r="HTR276" s="411"/>
      <c r="HTS276" s="451"/>
      <c r="HTT276" s="452"/>
      <c r="HTU276" s="452"/>
      <c r="HTV276" s="452"/>
      <c r="HTW276" s="452"/>
      <c r="HTX276" s="452"/>
      <c r="HTY276" s="452"/>
      <c r="HTZ276" s="452"/>
      <c r="HUA276" s="452"/>
      <c r="HUB276" s="452"/>
      <c r="HUC276" s="452"/>
      <c r="HUD276" s="411"/>
      <c r="HUE276" s="451"/>
      <c r="HUF276" s="452"/>
      <c r="HUG276" s="452"/>
      <c r="HUH276" s="452"/>
      <c r="HUI276" s="452"/>
      <c r="HUJ276" s="452"/>
      <c r="HUK276" s="452"/>
      <c r="HUL276" s="452"/>
      <c r="HUM276" s="452"/>
      <c r="HUN276" s="452"/>
      <c r="HUO276" s="452"/>
      <c r="HUP276" s="411"/>
      <c r="HUQ276" s="451"/>
      <c r="HUR276" s="452"/>
      <c r="HUS276" s="452"/>
      <c r="HUT276" s="452"/>
      <c r="HUU276" s="452"/>
      <c r="HUV276" s="452"/>
      <c r="HUW276" s="452"/>
      <c r="HUX276" s="452"/>
      <c r="HUY276" s="452"/>
      <c r="HUZ276" s="452"/>
      <c r="HVA276" s="452"/>
      <c r="HVB276" s="411"/>
      <c r="HVC276" s="451"/>
      <c r="HVD276" s="452"/>
      <c r="HVE276" s="452"/>
      <c r="HVF276" s="452"/>
      <c r="HVG276" s="452"/>
      <c r="HVH276" s="452"/>
      <c r="HVI276" s="452"/>
      <c r="HVJ276" s="452"/>
      <c r="HVK276" s="452"/>
      <c r="HVL276" s="452"/>
      <c r="HVM276" s="452"/>
      <c r="HVN276" s="411"/>
      <c r="HVO276" s="451"/>
      <c r="HVP276" s="452"/>
      <c r="HVQ276" s="452"/>
      <c r="HVR276" s="452"/>
      <c r="HVS276" s="452"/>
      <c r="HVT276" s="452"/>
      <c r="HVU276" s="452"/>
      <c r="HVV276" s="452"/>
      <c r="HVW276" s="452"/>
      <c r="HVX276" s="452"/>
      <c r="HVY276" s="452"/>
      <c r="HVZ276" s="411"/>
      <c r="HWA276" s="451"/>
      <c r="HWB276" s="452"/>
      <c r="HWC276" s="452"/>
      <c r="HWD276" s="452"/>
      <c r="HWE276" s="452"/>
      <c r="HWF276" s="452"/>
      <c r="HWG276" s="452"/>
      <c r="HWH276" s="452"/>
      <c r="HWI276" s="452"/>
      <c r="HWJ276" s="452"/>
      <c r="HWK276" s="452"/>
      <c r="HWL276" s="411"/>
      <c r="HWM276" s="451"/>
      <c r="HWN276" s="452"/>
      <c r="HWO276" s="452"/>
      <c r="HWP276" s="452"/>
      <c r="HWQ276" s="452"/>
      <c r="HWR276" s="452"/>
      <c r="HWS276" s="452"/>
      <c r="HWT276" s="452"/>
      <c r="HWU276" s="452"/>
      <c r="HWV276" s="452"/>
      <c r="HWW276" s="452"/>
      <c r="HWX276" s="411"/>
      <c r="HWY276" s="451"/>
      <c r="HWZ276" s="452"/>
      <c r="HXA276" s="452"/>
      <c r="HXB276" s="452"/>
      <c r="HXC276" s="452"/>
      <c r="HXD276" s="452"/>
      <c r="HXE276" s="452"/>
      <c r="HXF276" s="452"/>
      <c r="HXG276" s="452"/>
      <c r="HXH276" s="452"/>
      <c r="HXI276" s="452"/>
      <c r="HXJ276" s="411"/>
      <c r="HXK276" s="451"/>
      <c r="HXL276" s="452"/>
      <c r="HXM276" s="452"/>
      <c r="HXN276" s="452"/>
      <c r="HXO276" s="452"/>
      <c r="HXP276" s="452"/>
      <c r="HXQ276" s="452"/>
      <c r="HXR276" s="452"/>
      <c r="HXS276" s="452"/>
      <c r="HXT276" s="452"/>
      <c r="HXU276" s="452"/>
      <c r="HXV276" s="411"/>
      <c r="HXW276" s="451"/>
      <c r="HXX276" s="452"/>
      <c r="HXY276" s="452"/>
      <c r="HXZ276" s="452"/>
      <c r="HYA276" s="452"/>
      <c r="HYB276" s="452"/>
      <c r="HYC276" s="452"/>
      <c r="HYD276" s="452"/>
      <c r="HYE276" s="452"/>
      <c r="HYF276" s="452"/>
      <c r="HYG276" s="452"/>
      <c r="HYH276" s="411"/>
      <c r="HYI276" s="451"/>
      <c r="HYJ276" s="452"/>
      <c r="HYK276" s="452"/>
      <c r="HYL276" s="452"/>
      <c r="HYM276" s="452"/>
      <c r="HYN276" s="452"/>
      <c r="HYO276" s="452"/>
      <c r="HYP276" s="452"/>
      <c r="HYQ276" s="452"/>
      <c r="HYR276" s="452"/>
      <c r="HYS276" s="452"/>
      <c r="HYT276" s="411"/>
      <c r="HYU276" s="451"/>
      <c r="HYV276" s="452"/>
      <c r="HYW276" s="452"/>
      <c r="HYX276" s="452"/>
      <c r="HYY276" s="452"/>
      <c r="HYZ276" s="452"/>
      <c r="HZA276" s="452"/>
      <c r="HZB276" s="452"/>
      <c r="HZC276" s="452"/>
      <c r="HZD276" s="452"/>
      <c r="HZE276" s="452"/>
      <c r="HZF276" s="411"/>
      <c r="HZG276" s="451"/>
      <c r="HZH276" s="452"/>
      <c r="HZI276" s="452"/>
      <c r="HZJ276" s="452"/>
      <c r="HZK276" s="452"/>
      <c r="HZL276" s="452"/>
      <c r="HZM276" s="452"/>
      <c r="HZN276" s="452"/>
      <c r="HZO276" s="452"/>
      <c r="HZP276" s="452"/>
      <c r="HZQ276" s="452"/>
      <c r="HZR276" s="411"/>
      <c r="HZS276" s="451"/>
      <c r="HZT276" s="452"/>
      <c r="HZU276" s="452"/>
      <c r="HZV276" s="452"/>
      <c r="HZW276" s="452"/>
      <c r="HZX276" s="452"/>
      <c r="HZY276" s="452"/>
      <c r="HZZ276" s="452"/>
      <c r="IAA276" s="452"/>
      <c r="IAB276" s="452"/>
      <c r="IAC276" s="452"/>
      <c r="IAD276" s="411"/>
      <c r="IAE276" s="451"/>
      <c r="IAF276" s="452"/>
      <c r="IAG276" s="452"/>
      <c r="IAH276" s="452"/>
      <c r="IAI276" s="452"/>
      <c r="IAJ276" s="452"/>
      <c r="IAK276" s="452"/>
      <c r="IAL276" s="452"/>
      <c r="IAM276" s="452"/>
      <c r="IAN276" s="452"/>
      <c r="IAO276" s="452"/>
      <c r="IAP276" s="411"/>
      <c r="IAQ276" s="451"/>
      <c r="IAR276" s="452"/>
      <c r="IAS276" s="452"/>
      <c r="IAT276" s="452"/>
      <c r="IAU276" s="452"/>
      <c r="IAV276" s="452"/>
      <c r="IAW276" s="452"/>
      <c r="IAX276" s="452"/>
      <c r="IAY276" s="452"/>
      <c r="IAZ276" s="452"/>
      <c r="IBA276" s="452"/>
      <c r="IBB276" s="411"/>
      <c r="IBC276" s="451"/>
      <c r="IBD276" s="452"/>
      <c r="IBE276" s="452"/>
      <c r="IBF276" s="452"/>
      <c r="IBG276" s="452"/>
      <c r="IBH276" s="452"/>
      <c r="IBI276" s="452"/>
      <c r="IBJ276" s="452"/>
      <c r="IBK276" s="452"/>
      <c r="IBL276" s="452"/>
      <c r="IBM276" s="452"/>
      <c r="IBN276" s="411"/>
      <c r="IBO276" s="451"/>
      <c r="IBP276" s="452"/>
      <c r="IBQ276" s="452"/>
      <c r="IBR276" s="452"/>
      <c r="IBS276" s="452"/>
      <c r="IBT276" s="452"/>
      <c r="IBU276" s="452"/>
      <c r="IBV276" s="452"/>
      <c r="IBW276" s="452"/>
      <c r="IBX276" s="452"/>
      <c r="IBY276" s="452"/>
      <c r="IBZ276" s="411"/>
      <c r="ICA276" s="451"/>
      <c r="ICB276" s="452"/>
      <c r="ICC276" s="452"/>
      <c r="ICD276" s="452"/>
      <c r="ICE276" s="452"/>
      <c r="ICF276" s="452"/>
      <c r="ICG276" s="452"/>
      <c r="ICH276" s="452"/>
      <c r="ICI276" s="452"/>
      <c r="ICJ276" s="452"/>
      <c r="ICK276" s="452"/>
      <c r="ICL276" s="411"/>
      <c r="ICM276" s="451"/>
      <c r="ICN276" s="452"/>
      <c r="ICO276" s="452"/>
      <c r="ICP276" s="452"/>
      <c r="ICQ276" s="452"/>
      <c r="ICR276" s="452"/>
      <c r="ICS276" s="452"/>
      <c r="ICT276" s="452"/>
      <c r="ICU276" s="452"/>
      <c r="ICV276" s="452"/>
      <c r="ICW276" s="452"/>
      <c r="ICX276" s="411"/>
      <c r="ICY276" s="451"/>
      <c r="ICZ276" s="452"/>
      <c r="IDA276" s="452"/>
      <c r="IDB276" s="452"/>
      <c r="IDC276" s="452"/>
      <c r="IDD276" s="452"/>
      <c r="IDE276" s="452"/>
      <c r="IDF276" s="452"/>
      <c r="IDG276" s="452"/>
      <c r="IDH276" s="452"/>
      <c r="IDI276" s="452"/>
      <c r="IDJ276" s="411"/>
      <c r="IDK276" s="451"/>
      <c r="IDL276" s="452"/>
      <c r="IDM276" s="452"/>
      <c r="IDN276" s="452"/>
      <c r="IDO276" s="452"/>
      <c r="IDP276" s="452"/>
      <c r="IDQ276" s="452"/>
      <c r="IDR276" s="452"/>
      <c r="IDS276" s="452"/>
      <c r="IDT276" s="452"/>
      <c r="IDU276" s="452"/>
      <c r="IDV276" s="411"/>
      <c r="IDW276" s="451"/>
      <c r="IDX276" s="452"/>
      <c r="IDY276" s="452"/>
      <c r="IDZ276" s="452"/>
      <c r="IEA276" s="452"/>
      <c r="IEB276" s="452"/>
      <c r="IEC276" s="452"/>
      <c r="IED276" s="452"/>
      <c r="IEE276" s="452"/>
      <c r="IEF276" s="452"/>
      <c r="IEG276" s="452"/>
      <c r="IEH276" s="411"/>
      <c r="IEI276" s="451"/>
      <c r="IEJ276" s="452"/>
      <c r="IEK276" s="452"/>
      <c r="IEL276" s="452"/>
      <c r="IEM276" s="452"/>
      <c r="IEN276" s="452"/>
      <c r="IEO276" s="452"/>
      <c r="IEP276" s="452"/>
      <c r="IEQ276" s="452"/>
      <c r="IER276" s="452"/>
      <c r="IES276" s="452"/>
      <c r="IET276" s="411"/>
      <c r="IEU276" s="451"/>
      <c r="IEV276" s="452"/>
      <c r="IEW276" s="452"/>
      <c r="IEX276" s="452"/>
      <c r="IEY276" s="452"/>
      <c r="IEZ276" s="452"/>
      <c r="IFA276" s="452"/>
      <c r="IFB276" s="452"/>
      <c r="IFC276" s="452"/>
      <c r="IFD276" s="452"/>
      <c r="IFE276" s="452"/>
      <c r="IFF276" s="411"/>
      <c r="IFG276" s="451"/>
      <c r="IFH276" s="452"/>
      <c r="IFI276" s="452"/>
      <c r="IFJ276" s="452"/>
      <c r="IFK276" s="452"/>
      <c r="IFL276" s="452"/>
      <c r="IFM276" s="452"/>
      <c r="IFN276" s="452"/>
      <c r="IFO276" s="452"/>
      <c r="IFP276" s="452"/>
      <c r="IFQ276" s="452"/>
      <c r="IFR276" s="411"/>
      <c r="IFS276" s="451"/>
      <c r="IFT276" s="452"/>
      <c r="IFU276" s="452"/>
      <c r="IFV276" s="452"/>
      <c r="IFW276" s="452"/>
      <c r="IFX276" s="452"/>
      <c r="IFY276" s="452"/>
      <c r="IFZ276" s="452"/>
      <c r="IGA276" s="452"/>
      <c r="IGB276" s="452"/>
      <c r="IGC276" s="452"/>
      <c r="IGD276" s="411"/>
      <c r="IGE276" s="451"/>
      <c r="IGF276" s="452"/>
      <c r="IGG276" s="452"/>
      <c r="IGH276" s="452"/>
      <c r="IGI276" s="452"/>
      <c r="IGJ276" s="452"/>
      <c r="IGK276" s="452"/>
      <c r="IGL276" s="452"/>
      <c r="IGM276" s="452"/>
      <c r="IGN276" s="452"/>
      <c r="IGO276" s="452"/>
      <c r="IGP276" s="411"/>
      <c r="IGQ276" s="451"/>
      <c r="IGR276" s="452"/>
      <c r="IGS276" s="452"/>
      <c r="IGT276" s="452"/>
      <c r="IGU276" s="452"/>
      <c r="IGV276" s="452"/>
      <c r="IGW276" s="452"/>
      <c r="IGX276" s="452"/>
      <c r="IGY276" s="452"/>
      <c r="IGZ276" s="452"/>
      <c r="IHA276" s="452"/>
      <c r="IHB276" s="411"/>
      <c r="IHC276" s="451"/>
      <c r="IHD276" s="452"/>
      <c r="IHE276" s="452"/>
      <c r="IHF276" s="452"/>
      <c r="IHG276" s="452"/>
      <c r="IHH276" s="452"/>
      <c r="IHI276" s="452"/>
      <c r="IHJ276" s="452"/>
      <c r="IHK276" s="452"/>
      <c r="IHL276" s="452"/>
      <c r="IHM276" s="452"/>
      <c r="IHN276" s="411"/>
      <c r="IHO276" s="451"/>
      <c r="IHP276" s="452"/>
      <c r="IHQ276" s="452"/>
      <c r="IHR276" s="452"/>
      <c r="IHS276" s="452"/>
      <c r="IHT276" s="452"/>
      <c r="IHU276" s="452"/>
      <c r="IHV276" s="452"/>
      <c r="IHW276" s="452"/>
      <c r="IHX276" s="452"/>
      <c r="IHY276" s="452"/>
      <c r="IHZ276" s="411"/>
      <c r="IIA276" s="451"/>
      <c r="IIB276" s="452"/>
      <c r="IIC276" s="452"/>
      <c r="IID276" s="452"/>
      <c r="IIE276" s="452"/>
      <c r="IIF276" s="452"/>
      <c r="IIG276" s="452"/>
      <c r="IIH276" s="452"/>
      <c r="III276" s="452"/>
      <c r="IIJ276" s="452"/>
      <c r="IIK276" s="452"/>
      <c r="IIL276" s="411"/>
      <c r="IIM276" s="451"/>
      <c r="IIN276" s="452"/>
      <c r="IIO276" s="452"/>
      <c r="IIP276" s="452"/>
      <c r="IIQ276" s="452"/>
      <c r="IIR276" s="452"/>
      <c r="IIS276" s="452"/>
      <c r="IIT276" s="452"/>
      <c r="IIU276" s="452"/>
      <c r="IIV276" s="452"/>
      <c r="IIW276" s="452"/>
      <c r="IIX276" s="411"/>
      <c r="IIY276" s="451"/>
      <c r="IIZ276" s="452"/>
      <c r="IJA276" s="452"/>
      <c r="IJB276" s="452"/>
      <c r="IJC276" s="452"/>
      <c r="IJD276" s="452"/>
      <c r="IJE276" s="452"/>
      <c r="IJF276" s="452"/>
      <c r="IJG276" s="452"/>
      <c r="IJH276" s="452"/>
      <c r="IJI276" s="452"/>
      <c r="IJJ276" s="411"/>
      <c r="IJK276" s="451"/>
      <c r="IJL276" s="452"/>
      <c r="IJM276" s="452"/>
      <c r="IJN276" s="452"/>
      <c r="IJO276" s="452"/>
      <c r="IJP276" s="452"/>
      <c r="IJQ276" s="452"/>
      <c r="IJR276" s="452"/>
      <c r="IJS276" s="452"/>
      <c r="IJT276" s="452"/>
      <c r="IJU276" s="452"/>
      <c r="IJV276" s="411"/>
      <c r="IJW276" s="451"/>
      <c r="IJX276" s="452"/>
      <c r="IJY276" s="452"/>
      <c r="IJZ276" s="452"/>
      <c r="IKA276" s="452"/>
      <c r="IKB276" s="452"/>
      <c r="IKC276" s="452"/>
      <c r="IKD276" s="452"/>
      <c r="IKE276" s="452"/>
      <c r="IKF276" s="452"/>
      <c r="IKG276" s="452"/>
      <c r="IKH276" s="411"/>
      <c r="IKI276" s="451"/>
      <c r="IKJ276" s="452"/>
      <c r="IKK276" s="452"/>
      <c r="IKL276" s="452"/>
      <c r="IKM276" s="452"/>
      <c r="IKN276" s="452"/>
      <c r="IKO276" s="452"/>
      <c r="IKP276" s="452"/>
      <c r="IKQ276" s="452"/>
      <c r="IKR276" s="452"/>
      <c r="IKS276" s="452"/>
      <c r="IKT276" s="411"/>
      <c r="IKU276" s="451"/>
      <c r="IKV276" s="452"/>
      <c r="IKW276" s="452"/>
      <c r="IKX276" s="452"/>
      <c r="IKY276" s="452"/>
      <c r="IKZ276" s="452"/>
      <c r="ILA276" s="452"/>
      <c r="ILB276" s="452"/>
      <c r="ILC276" s="452"/>
      <c r="ILD276" s="452"/>
      <c r="ILE276" s="452"/>
      <c r="ILF276" s="411"/>
      <c r="ILG276" s="451"/>
      <c r="ILH276" s="452"/>
      <c r="ILI276" s="452"/>
      <c r="ILJ276" s="452"/>
      <c r="ILK276" s="452"/>
      <c r="ILL276" s="452"/>
      <c r="ILM276" s="452"/>
      <c r="ILN276" s="452"/>
      <c r="ILO276" s="452"/>
      <c r="ILP276" s="452"/>
      <c r="ILQ276" s="452"/>
      <c r="ILR276" s="411"/>
      <c r="ILS276" s="451"/>
      <c r="ILT276" s="452"/>
      <c r="ILU276" s="452"/>
      <c r="ILV276" s="452"/>
      <c r="ILW276" s="452"/>
      <c r="ILX276" s="452"/>
      <c r="ILY276" s="452"/>
      <c r="ILZ276" s="452"/>
      <c r="IMA276" s="452"/>
      <c r="IMB276" s="452"/>
      <c r="IMC276" s="452"/>
      <c r="IMD276" s="411"/>
      <c r="IME276" s="451"/>
      <c r="IMF276" s="452"/>
      <c r="IMG276" s="452"/>
      <c r="IMH276" s="452"/>
      <c r="IMI276" s="452"/>
      <c r="IMJ276" s="452"/>
      <c r="IMK276" s="452"/>
      <c r="IML276" s="452"/>
      <c r="IMM276" s="452"/>
      <c r="IMN276" s="452"/>
      <c r="IMO276" s="452"/>
      <c r="IMP276" s="411"/>
      <c r="IMQ276" s="451"/>
      <c r="IMR276" s="452"/>
      <c r="IMS276" s="452"/>
      <c r="IMT276" s="452"/>
      <c r="IMU276" s="452"/>
      <c r="IMV276" s="452"/>
      <c r="IMW276" s="452"/>
      <c r="IMX276" s="452"/>
      <c r="IMY276" s="452"/>
      <c r="IMZ276" s="452"/>
      <c r="INA276" s="452"/>
      <c r="INB276" s="411"/>
      <c r="INC276" s="451"/>
      <c r="IND276" s="452"/>
      <c r="INE276" s="452"/>
      <c r="INF276" s="452"/>
      <c r="ING276" s="452"/>
      <c r="INH276" s="452"/>
      <c r="INI276" s="452"/>
      <c r="INJ276" s="452"/>
      <c r="INK276" s="452"/>
      <c r="INL276" s="452"/>
      <c r="INM276" s="452"/>
      <c r="INN276" s="411"/>
      <c r="INO276" s="451"/>
      <c r="INP276" s="452"/>
      <c r="INQ276" s="452"/>
      <c r="INR276" s="452"/>
      <c r="INS276" s="452"/>
      <c r="INT276" s="452"/>
      <c r="INU276" s="452"/>
      <c r="INV276" s="452"/>
      <c r="INW276" s="452"/>
      <c r="INX276" s="452"/>
      <c r="INY276" s="452"/>
      <c r="INZ276" s="411"/>
      <c r="IOA276" s="451"/>
      <c r="IOB276" s="452"/>
      <c r="IOC276" s="452"/>
      <c r="IOD276" s="452"/>
      <c r="IOE276" s="452"/>
      <c r="IOF276" s="452"/>
      <c r="IOG276" s="452"/>
      <c r="IOH276" s="452"/>
      <c r="IOI276" s="452"/>
      <c r="IOJ276" s="452"/>
      <c r="IOK276" s="452"/>
      <c r="IOL276" s="411"/>
      <c r="IOM276" s="451"/>
      <c r="ION276" s="452"/>
      <c r="IOO276" s="452"/>
      <c r="IOP276" s="452"/>
      <c r="IOQ276" s="452"/>
      <c r="IOR276" s="452"/>
      <c r="IOS276" s="452"/>
      <c r="IOT276" s="452"/>
      <c r="IOU276" s="452"/>
      <c r="IOV276" s="452"/>
      <c r="IOW276" s="452"/>
      <c r="IOX276" s="411"/>
      <c r="IOY276" s="451"/>
      <c r="IOZ276" s="452"/>
      <c r="IPA276" s="452"/>
      <c r="IPB276" s="452"/>
      <c r="IPC276" s="452"/>
      <c r="IPD276" s="452"/>
      <c r="IPE276" s="452"/>
      <c r="IPF276" s="452"/>
      <c r="IPG276" s="452"/>
      <c r="IPH276" s="452"/>
      <c r="IPI276" s="452"/>
      <c r="IPJ276" s="411"/>
      <c r="IPK276" s="451"/>
      <c r="IPL276" s="452"/>
      <c r="IPM276" s="452"/>
      <c r="IPN276" s="452"/>
      <c r="IPO276" s="452"/>
      <c r="IPP276" s="452"/>
      <c r="IPQ276" s="452"/>
      <c r="IPR276" s="452"/>
      <c r="IPS276" s="452"/>
      <c r="IPT276" s="452"/>
      <c r="IPU276" s="452"/>
      <c r="IPV276" s="411"/>
      <c r="IPW276" s="451"/>
      <c r="IPX276" s="452"/>
      <c r="IPY276" s="452"/>
      <c r="IPZ276" s="452"/>
      <c r="IQA276" s="452"/>
      <c r="IQB276" s="452"/>
      <c r="IQC276" s="452"/>
      <c r="IQD276" s="452"/>
      <c r="IQE276" s="452"/>
      <c r="IQF276" s="452"/>
      <c r="IQG276" s="452"/>
      <c r="IQH276" s="411"/>
      <c r="IQI276" s="451"/>
      <c r="IQJ276" s="452"/>
      <c r="IQK276" s="452"/>
      <c r="IQL276" s="452"/>
      <c r="IQM276" s="452"/>
      <c r="IQN276" s="452"/>
      <c r="IQO276" s="452"/>
      <c r="IQP276" s="452"/>
      <c r="IQQ276" s="452"/>
      <c r="IQR276" s="452"/>
      <c r="IQS276" s="452"/>
      <c r="IQT276" s="411"/>
      <c r="IQU276" s="451"/>
      <c r="IQV276" s="452"/>
      <c r="IQW276" s="452"/>
      <c r="IQX276" s="452"/>
      <c r="IQY276" s="452"/>
      <c r="IQZ276" s="452"/>
      <c r="IRA276" s="452"/>
      <c r="IRB276" s="452"/>
      <c r="IRC276" s="452"/>
      <c r="IRD276" s="452"/>
      <c r="IRE276" s="452"/>
      <c r="IRF276" s="411"/>
      <c r="IRG276" s="451"/>
      <c r="IRH276" s="452"/>
      <c r="IRI276" s="452"/>
      <c r="IRJ276" s="452"/>
      <c r="IRK276" s="452"/>
      <c r="IRL276" s="452"/>
      <c r="IRM276" s="452"/>
      <c r="IRN276" s="452"/>
      <c r="IRO276" s="452"/>
      <c r="IRP276" s="452"/>
      <c r="IRQ276" s="452"/>
      <c r="IRR276" s="411"/>
      <c r="IRS276" s="451"/>
      <c r="IRT276" s="452"/>
      <c r="IRU276" s="452"/>
      <c r="IRV276" s="452"/>
      <c r="IRW276" s="452"/>
      <c r="IRX276" s="452"/>
      <c r="IRY276" s="452"/>
      <c r="IRZ276" s="452"/>
      <c r="ISA276" s="452"/>
      <c r="ISB276" s="452"/>
      <c r="ISC276" s="452"/>
      <c r="ISD276" s="411"/>
      <c r="ISE276" s="451"/>
      <c r="ISF276" s="452"/>
      <c r="ISG276" s="452"/>
      <c r="ISH276" s="452"/>
      <c r="ISI276" s="452"/>
      <c r="ISJ276" s="452"/>
      <c r="ISK276" s="452"/>
      <c r="ISL276" s="452"/>
      <c r="ISM276" s="452"/>
      <c r="ISN276" s="452"/>
      <c r="ISO276" s="452"/>
      <c r="ISP276" s="411"/>
      <c r="ISQ276" s="451"/>
      <c r="ISR276" s="452"/>
      <c r="ISS276" s="452"/>
      <c r="IST276" s="452"/>
      <c r="ISU276" s="452"/>
      <c r="ISV276" s="452"/>
      <c r="ISW276" s="452"/>
      <c r="ISX276" s="452"/>
      <c r="ISY276" s="452"/>
      <c r="ISZ276" s="452"/>
      <c r="ITA276" s="452"/>
      <c r="ITB276" s="411"/>
      <c r="ITC276" s="451"/>
      <c r="ITD276" s="452"/>
      <c r="ITE276" s="452"/>
      <c r="ITF276" s="452"/>
      <c r="ITG276" s="452"/>
      <c r="ITH276" s="452"/>
      <c r="ITI276" s="452"/>
      <c r="ITJ276" s="452"/>
      <c r="ITK276" s="452"/>
      <c r="ITL276" s="452"/>
      <c r="ITM276" s="452"/>
      <c r="ITN276" s="411"/>
      <c r="ITO276" s="451"/>
      <c r="ITP276" s="452"/>
      <c r="ITQ276" s="452"/>
      <c r="ITR276" s="452"/>
      <c r="ITS276" s="452"/>
      <c r="ITT276" s="452"/>
      <c r="ITU276" s="452"/>
      <c r="ITV276" s="452"/>
      <c r="ITW276" s="452"/>
      <c r="ITX276" s="452"/>
      <c r="ITY276" s="452"/>
      <c r="ITZ276" s="411"/>
      <c r="IUA276" s="451"/>
      <c r="IUB276" s="452"/>
      <c r="IUC276" s="452"/>
      <c r="IUD276" s="452"/>
      <c r="IUE276" s="452"/>
      <c r="IUF276" s="452"/>
      <c r="IUG276" s="452"/>
      <c r="IUH276" s="452"/>
      <c r="IUI276" s="452"/>
      <c r="IUJ276" s="452"/>
      <c r="IUK276" s="452"/>
      <c r="IUL276" s="411"/>
      <c r="IUM276" s="451"/>
      <c r="IUN276" s="452"/>
      <c r="IUO276" s="452"/>
      <c r="IUP276" s="452"/>
      <c r="IUQ276" s="452"/>
      <c r="IUR276" s="452"/>
      <c r="IUS276" s="452"/>
      <c r="IUT276" s="452"/>
      <c r="IUU276" s="452"/>
      <c r="IUV276" s="452"/>
      <c r="IUW276" s="452"/>
      <c r="IUX276" s="411"/>
      <c r="IUY276" s="451"/>
      <c r="IUZ276" s="452"/>
      <c r="IVA276" s="452"/>
      <c r="IVB276" s="452"/>
      <c r="IVC276" s="452"/>
      <c r="IVD276" s="452"/>
      <c r="IVE276" s="452"/>
      <c r="IVF276" s="452"/>
      <c r="IVG276" s="452"/>
      <c r="IVH276" s="452"/>
      <c r="IVI276" s="452"/>
      <c r="IVJ276" s="411"/>
      <c r="IVK276" s="451"/>
      <c r="IVL276" s="452"/>
      <c r="IVM276" s="452"/>
      <c r="IVN276" s="452"/>
      <c r="IVO276" s="452"/>
      <c r="IVP276" s="452"/>
      <c r="IVQ276" s="452"/>
      <c r="IVR276" s="452"/>
      <c r="IVS276" s="452"/>
      <c r="IVT276" s="452"/>
      <c r="IVU276" s="452"/>
      <c r="IVV276" s="411"/>
      <c r="IVW276" s="451"/>
      <c r="IVX276" s="452"/>
      <c r="IVY276" s="452"/>
      <c r="IVZ276" s="452"/>
      <c r="IWA276" s="452"/>
      <c r="IWB276" s="452"/>
      <c r="IWC276" s="452"/>
      <c r="IWD276" s="452"/>
      <c r="IWE276" s="452"/>
      <c r="IWF276" s="452"/>
      <c r="IWG276" s="452"/>
      <c r="IWH276" s="411"/>
      <c r="IWI276" s="451"/>
      <c r="IWJ276" s="452"/>
      <c r="IWK276" s="452"/>
      <c r="IWL276" s="452"/>
      <c r="IWM276" s="452"/>
      <c r="IWN276" s="452"/>
      <c r="IWO276" s="452"/>
      <c r="IWP276" s="452"/>
      <c r="IWQ276" s="452"/>
      <c r="IWR276" s="452"/>
      <c r="IWS276" s="452"/>
      <c r="IWT276" s="411"/>
      <c r="IWU276" s="451"/>
      <c r="IWV276" s="452"/>
      <c r="IWW276" s="452"/>
      <c r="IWX276" s="452"/>
      <c r="IWY276" s="452"/>
      <c r="IWZ276" s="452"/>
      <c r="IXA276" s="452"/>
      <c r="IXB276" s="452"/>
      <c r="IXC276" s="452"/>
      <c r="IXD276" s="452"/>
      <c r="IXE276" s="452"/>
      <c r="IXF276" s="411"/>
      <c r="IXG276" s="451"/>
      <c r="IXH276" s="452"/>
      <c r="IXI276" s="452"/>
      <c r="IXJ276" s="452"/>
      <c r="IXK276" s="452"/>
      <c r="IXL276" s="452"/>
      <c r="IXM276" s="452"/>
      <c r="IXN276" s="452"/>
      <c r="IXO276" s="452"/>
      <c r="IXP276" s="452"/>
      <c r="IXQ276" s="452"/>
      <c r="IXR276" s="411"/>
      <c r="IXS276" s="451"/>
      <c r="IXT276" s="452"/>
      <c r="IXU276" s="452"/>
      <c r="IXV276" s="452"/>
      <c r="IXW276" s="452"/>
      <c r="IXX276" s="452"/>
      <c r="IXY276" s="452"/>
      <c r="IXZ276" s="452"/>
      <c r="IYA276" s="452"/>
      <c r="IYB276" s="452"/>
      <c r="IYC276" s="452"/>
      <c r="IYD276" s="411"/>
      <c r="IYE276" s="451"/>
      <c r="IYF276" s="452"/>
      <c r="IYG276" s="452"/>
      <c r="IYH276" s="452"/>
      <c r="IYI276" s="452"/>
      <c r="IYJ276" s="452"/>
      <c r="IYK276" s="452"/>
      <c r="IYL276" s="452"/>
      <c r="IYM276" s="452"/>
      <c r="IYN276" s="452"/>
      <c r="IYO276" s="452"/>
      <c r="IYP276" s="411"/>
      <c r="IYQ276" s="451"/>
      <c r="IYR276" s="452"/>
      <c r="IYS276" s="452"/>
      <c r="IYT276" s="452"/>
      <c r="IYU276" s="452"/>
      <c r="IYV276" s="452"/>
      <c r="IYW276" s="452"/>
      <c r="IYX276" s="452"/>
      <c r="IYY276" s="452"/>
      <c r="IYZ276" s="452"/>
      <c r="IZA276" s="452"/>
      <c r="IZB276" s="411"/>
      <c r="IZC276" s="451"/>
      <c r="IZD276" s="452"/>
      <c r="IZE276" s="452"/>
      <c r="IZF276" s="452"/>
      <c r="IZG276" s="452"/>
      <c r="IZH276" s="452"/>
      <c r="IZI276" s="452"/>
      <c r="IZJ276" s="452"/>
      <c r="IZK276" s="452"/>
      <c r="IZL276" s="452"/>
      <c r="IZM276" s="452"/>
      <c r="IZN276" s="411"/>
      <c r="IZO276" s="451"/>
      <c r="IZP276" s="452"/>
      <c r="IZQ276" s="452"/>
      <c r="IZR276" s="452"/>
      <c r="IZS276" s="452"/>
      <c r="IZT276" s="452"/>
      <c r="IZU276" s="452"/>
      <c r="IZV276" s="452"/>
      <c r="IZW276" s="452"/>
      <c r="IZX276" s="452"/>
      <c r="IZY276" s="452"/>
      <c r="IZZ276" s="411"/>
      <c r="JAA276" s="451"/>
      <c r="JAB276" s="452"/>
      <c r="JAC276" s="452"/>
      <c r="JAD276" s="452"/>
      <c r="JAE276" s="452"/>
      <c r="JAF276" s="452"/>
      <c r="JAG276" s="452"/>
      <c r="JAH276" s="452"/>
      <c r="JAI276" s="452"/>
      <c r="JAJ276" s="452"/>
      <c r="JAK276" s="452"/>
      <c r="JAL276" s="411"/>
      <c r="JAM276" s="451"/>
      <c r="JAN276" s="452"/>
      <c r="JAO276" s="452"/>
      <c r="JAP276" s="452"/>
      <c r="JAQ276" s="452"/>
      <c r="JAR276" s="452"/>
      <c r="JAS276" s="452"/>
      <c r="JAT276" s="452"/>
      <c r="JAU276" s="452"/>
      <c r="JAV276" s="452"/>
      <c r="JAW276" s="452"/>
      <c r="JAX276" s="411"/>
      <c r="JAY276" s="451"/>
      <c r="JAZ276" s="452"/>
      <c r="JBA276" s="452"/>
      <c r="JBB276" s="452"/>
      <c r="JBC276" s="452"/>
      <c r="JBD276" s="452"/>
      <c r="JBE276" s="452"/>
      <c r="JBF276" s="452"/>
      <c r="JBG276" s="452"/>
      <c r="JBH276" s="452"/>
      <c r="JBI276" s="452"/>
      <c r="JBJ276" s="411"/>
      <c r="JBK276" s="451"/>
      <c r="JBL276" s="452"/>
      <c r="JBM276" s="452"/>
      <c r="JBN276" s="452"/>
      <c r="JBO276" s="452"/>
      <c r="JBP276" s="452"/>
      <c r="JBQ276" s="452"/>
      <c r="JBR276" s="452"/>
      <c r="JBS276" s="452"/>
      <c r="JBT276" s="452"/>
      <c r="JBU276" s="452"/>
      <c r="JBV276" s="411"/>
      <c r="JBW276" s="451"/>
      <c r="JBX276" s="452"/>
      <c r="JBY276" s="452"/>
      <c r="JBZ276" s="452"/>
      <c r="JCA276" s="452"/>
      <c r="JCB276" s="452"/>
      <c r="JCC276" s="452"/>
      <c r="JCD276" s="452"/>
      <c r="JCE276" s="452"/>
      <c r="JCF276" s="452"/>
      <c r="JCG276" s="452"/>
      <c r="JCH276" s="411"/>
      <c r="JCI276" s="451"/>
      <c r="JCJ276" s="452"/>
      <c r="JCK276" s="452"/>
      <c r="JCL276" s="452"/>
      <c r="JCM276" s="452"/>
      <c r="JCN276" s="452"/>
      <c r="JCO276" s="452"/>
      <c r="JCP276" s="452"/>
      <c r="JCQ276" s="452"/>
      <c r="JCR276" s="452"/>
      <c r="JCS276" s="452"/>
      <c r="JCT276" s="411"/>
      <c r="JCU276" s="451"/>
      <c r="JCV276" s="452"/>
      <c r="JCW276" s="452"/>
      <c r="JCX276" s="452"/>
      <c r="JCY276" s="452"/>
      <c r="JCZ276" s="452"/>
      <c r="JDA276" s="452"/>
      <c r="JDB276" s="452"/>
      <c r="JDC276" s="452"/>
      <c r="JDD276" s="452"/>
      <c r="JDE276" s="452"/>
      <c r="JDF276" s="411"/>
      <c r="JDG276" s="451"/>
      <c r="JDH276" s="452"/>
      <c r="JDI276" s="452"/>
      <c r="JDJ276" s="452"/>
      <c r="JDK276" s="452"/>
      <c r="JDL276" s="452"/>
      <c r="JDM276" s="452"/>
      <c r="JDN276" s="452"/>
      <c r="JDO276" s="452"/>
      <c r="JDP276" s="452"/>
      <c r="JDQ276" s="452"/>
      <c r="JDR276" s="411"/>
      <c r="JDS276" s="451"/>
      <c r="JDT276" s="452"/>
      <c r="JDU276" s="452"/>
      <c r="JDV276" s="452"/>
      <c r="JDW276" s="452"/>
      <c r="JDX276" s="452"/>
      <c r="JDY276" s="452"/>
      <c r="JDZ276" s="452"/>
      <c r="JEA276" s="452"/>
      <c r="JEB276" s="452"/>
      <c r="JEC276" s="452"/>
      <c r="JED276" s="411"/>
      <c r="JEE276" s="451"/>
      <c r="JEF276" s="452"/>
      <c r="JEG276" s="452"/>
      <c r="JEH276" s="452"/>
      <c r="JEI276" s="452"/>
      <c r="JEJ276" s="452"/>
      <c r="JEK276" s="452"/>
      <c r="JEL276" s="452"/>
      <c r="JEM276" s="452"/>
      <c r="JEN276" s="452"/>
      <c r="JEO276" s="452"/>
      <c r="JEP276" s="411"/>
      <c r="JEQ276" s="451"/>
      <c r="JER276" s="452"/>
      <c r="JES276" s="452"/>
      <c r="JET276" s="452"/>
      <c r="JEU276" s="452"/>
      <c r="JEV276" s="452"/>
      <c r="JEW276" s="452"/>
      <c r="JEX276" s="452"/>
      <c r="JEY276" s="452"/>
      <c r="JEZ276" s="452"/>
      <c r="JFA276" s="452"/>
      <c r="JFB276" s="411"/>
      <c r="JFC276" s="451"/>
      <c r="JFD276" s="452"/>
      <c r="JFE276" s="452"/>
      <c r="JFF276" s="452"/>
      <c r="JFG276" s="452"/>
      <c r="JFH276" s="452"/>
      <c r="JFI276" s="452"/>
      <c r="JFJ276" s="452"/>
      <c r="JFK276" s="452"/>
      <c r="JFL276" s="452"/>
      <c r="JFM276" s="452"/>
      <c r="JFN276" s="411"/>
      <c r="JFO276" s="451"/>
      <c r="JFP276" s="452"/>
      <c r="JFQ276" s="452"/>
      <c r="JFR276" s="452"/>
      <c r="JFS276" s="452"/>
      <c r="JFT276" s="452"/>
      <c r="JFU276" s="452"/>
      <c r="JFV276" s="452"/>
      <c r="JFW276" s="452"/>
      <c r="JFX276" s="452"/>
      <c r="JFY276" s="452"/>
      <c r="JFZ276" s="411"/>
      <c r="JGA276" s="451"/>
      <c r="JGB276" s="452"/>
      <c r="JGC276" s="452"/>
      <c r="JGD276" s="452"/>
      <c r="JGE276" s="452"/>
      <c r="JGF276" s="452"/>
      <c r="JGG276" s="452"/>
      <c r="JGH276" s="452"/>
      <c r="JGI276" s="452"/>
      <c r="JGJ276" s="452"/>
      <c r="JGK276" s="452"/>
      <c r="JGL276" s="411"/>
      <c r="JGM276" s="451"/>
      <c r="JGN276" s="452"/>
      <c r="JGO276" s="452"/>
      <c r="JGP276" s="452"/>
      <c r="JGQ276" s="452"/>
      <c r="JGR276" s="452"/>
      <c r="JGS276" s="452"/>
      <c r="JGT276" s="452"/>
      <c r="JGU276" s="452"/>
      <c r="JGV276" s="452"/>
      <c r="JGW276" s="452"/>
      <c r="JGX276" s="411"/>
      <c r="JGY276" s="451"/>
      <c r="JGZ276" s="452"/>
      <c r="JHA276" s="452"/>
      <c r="JHB276" s="452"/>
      <c r="JHC276" s="452"/>
      <c r="JHD276" s="452"/>
      <c r="JHE276" s="452"/>
      <c r="JHF276" s="452"/>
      <c r="JHG276" s="452"/>
      <c r="JHH276" s="452"/>
      <c r="JHI276" s="452"/>
      <c r="JHJ276" s="411"/>
      <c r="JHK276" s="451"/>
      <c r="JHL276" s="452"/>
      <c r="JHM276" s="452"/>
      <c r="JHN276" s="452"/>
      <c r="JHO276" s="452"/>
      <c r="JHP276" s="452"/>
      <c r="JHQ276" s="452"/>
      <c r="JHR276" s="452"/>
      <c r="JHS276" s="452"/>
      <c r="JHT276" s="452"/>
      <c r="JHU276" s="452"/>
      <c r="JHV276" s="411"/>
      <c r="JHW276" s="451"/>
      <c r="JHX276" s="452"/>
      <c r="JHY276" s="452"/>
      <c r="JHZ276" s="452"/>
      <c r="JIA276" s="452"/>
      <c r="JIB276" s="452"/>
      <c r="JIC276" s="452"/>
      <c r="JID276" s="452"/>
      <c r="JIE276" s="452"/>
      <c r="JIF276" s="452"/>
      <c r="JIG276" s="452"/>
      <c r="JIH276" s="411"/>
      <c r="JII276" s="451"/>
      <c r="JIJ276" s="452"/>
      <c r="JIK276" s="452"/>
      <c r="JIL276" s="452"/>
      <c r="JIM276" s="452"/>
      <c r="JIN276" s="452"/>
      <c r="JIO276" s="452"/>
      <c r="JIP276" s="452"/>
      <c r="JIQ276" s="452"/>
      <c r="JIR276" s="452"/>
      <c r="JIS276" s="452"/>
      <c r="JIT276" s="411"/>
      <c r="JIU276" s="451"/>
      <c r="JIV276" s="452"/>
      <c r="JIW276" s="452"/>
      <c r="JIX276" s="452"/>
      <c r="JIY276" s="452"/>
      <c r="JIZ276" s="452"/>
      <c r="JJA276" s="452"/>
      <c r="JJB276" s="452"/>
      <c r="JJC276" s="452"/>
      <c r="JJD276" s="452"/>
      <c r="JJE276" s="452"/>
      <c r="JJF276" s="411"/>
      <c r="JJG276" s="451"/>
      <c r="JJH276" s="452"/>
      <c r="JJI276" s="452"/>
      <c r="JJJ276" s="452"/>
      <c r="JJK276" s="452"/>
      <c r="JJL276" s="452"/>
      <c r="JJM276" s="452"/>
      <c r="JJN276" s="452"/>
      <c r="JJO276" s="452"/>
      <c r="JJP276" s="452"/>
      <c r="JJQ276" s="452"/>
      <c r="JJR276" s="411"/>
      <c r="JJS276" s="451"/>
      <c r="JJT276" s="452"/>
      <c r="JJU276" s="452"/>
      <c r="JJV276" s="452"/>
      <c r="JJW276" s="452"/>
      <c r="JJX276" s="452"/>
      <c r="JJY276" s="452"/>
      <c r="JJZ276" s="452"/>
      <c r="JKA276" s="452"/>
      <c r="JKB276" s="452"/>
      <c r="JKC276" s="452"/>
      <c r="JKD276" s="411"/>
      <c r="JKE276" s="451"/>
      <c r="JKF276" s="452"/>
      <c r="JKG276" s="452"/>
      <c r="JKH276" s="452"/>
      <c r="JKI276" s="452"/>
      <c r="JKJ276" s="452"/>
      <c r="JKK276" s="452"/>
      <c r="JKL276" s="452"/>
      <c r="JKM276" s="452"/>
      <c r="JKN276" s="452"/>
      <c r="JKO276" s="452"/>
      <c r="JKP276" s="411"/>
      <c r="JKQ276" s="451"/>
      <c r="JKR276" s="452"/>
      <c r="JKS276" s="452"/>
      <c r="JKT276" s="452"/>
      <c r="JKU276" s="452"/>
      <c r="JKV276" s="452"/>
      <c r="JKW276" s="452"/>
      <c r="JKX276" s="452"/>
      <c r="JKY276" s="452"/>
      <c r="JKZ276" s="452"/>
      <c r="JLA276" s="452"/>
      <c r="JLB276" s="411"/>
      <c r="JLC276" s="451"/>
      <c r="JLD276" s="452"/>
      <c r="JLE276" s="452"/>
      <c r="JLF276" s="452"/>
      <c r="JLG276" s="452"/>
      <c r="JLH276" s="452"/>
      <c r="JLI276" s="452"/>
      <c r="JLJ276" s="452"/>
      <c r="JLK276" s="452"/>
      <c r="JLL276" s="452"/>
      <c r="JLM276" s="452"/>
      <c r="JLN276" s="411"/>
      <c r="JLO276" s="451"/>
      <c r="JLP276" s="452"/>
      <c r="JLQ276" s="452"/>
      <c r="JLR276" s="452"/>
      <c r="JLS276" s="452"/>
      <c r="JLT276" s="452"/>
      <c r="JLU276" s="452"/>
      <c r="JLV276" s="452"/>
      <c r="JLW276" s="452"/>
      <c r="JLX276" s="452"/>
      <c r="JLY276" s="452"/>
      <c r="JLZ276" s="411"/>
      <c r="JMA276" s="451"/>
      <c r="JMB276" s="452"/>
      <c r="JMC276" s="452"/>
      <c r="JMD276" s="452"/>
      <c r="JME276" s="452"/>
      <c r="JMF276" s="452"/>
      <c r="JMG276" s="452"/>
      <c r="JMH276" s="452"/>
      <c r="JMI276" s="452"/>
      <c r="JMJ276" s="452"/>
      <c r="JMK276" s="452"/>
      <c r="JML276" s="411"/>
      <c r="JMM276" s="451"/>
      <c r="JMN276" s="452"/>
      <c r="JMO276" s="452"/>
      <c r="JMP276" s="452"/>
      <c r="JMQ276" s="452"/>
      <c r="JMR276" s="452"/>
      <c r="JMS276" s="452"/>
      <c r="JMT276" s="452"/>
      <c r="JMU276" s="452"/>
      <c r="JMV276" s="452"/>
      <c r="JMW276" s="452"/>
      <c r="JMX276" s="411"/>
      <c r="JMY276" s="451"/>
      <c r="JMZ276" s="452"/>
      <c r="JNA276" s="452"/>
      <c r="JNB276" s="452"/>
      <c r="JNC276" s="452"/>
      <c r="JND276" s="452"/>
      <c r="JNE276" s="452"/>
      <c r="JNF276" s="452"/>
      <c r="JNG276" s="452"/>
      <c r="JNH276" s="452"/>
      <c r="JNI276" s="452"/>
      <c r="JNJ276" s="411"/>
      <c r="JNK276" s="451"/>
      <c r="JNL276" s="452"/>
      <c r="JNM276" s="452"/>
      <c r="JNN276" s="452"/>
      <c r="JNO276" s="452"/>
      <c r="JNP276" s="452"/>
      <c r="JNQ276" s="452"/>
      <c r="JNR276" s="452"/>
      <c r="JNS276" s="452"/>
      <c r="JNT276" s="452"/>
      <c r="JNU276" s="452"/>
      <c r="JNV276" s="411"/>
      <c r="JNW276" s="451"/>
      <c r="JNX276" s="452"/>
      <c r="JNY276" s="452"/>
      <c r="JNZ276" s="452"/>
      <c r="JOA276" s="452"/>
      <c r="JOB276" s="452"/>
      <c r="JOC276" s="452"/>
      <c r="JOD276" s="452"/>
      <c r="JOE276" s="452"/>
      <c r="JOF276" s="452"/>
      <c r="JOG276" s="452"/>
      <c r="JOH276" s="411"/>
      <c r="JOI276" s="451"/>
      <c r="JOJ276" s="452"/>
      <c r="JOK276" s="452"/>
      <c r="JOL276" s="452"/>
      <c r="JOM276" s="452"/>
      <c r="JON276" s="452"/>
      <c r="JOO276" s="452"/>
      <c r="JOP276" s="452"/>
      <c r="JOQ276" s="452"/>
      <c r="JOR276" s="452"/>
      <c r="JOS276" s="452"/>
      <c r="JOT276" s="411"/>
      <c r="JOU276" s="451"/>
      <c r="JOV276" s="452"/>
      <c r="JOW276" s="452"/>
      <c r="JOX276" s="452"/>
      <c r="JOY276" s="452"/>
      <c r="JOZ276" s="452"/>
      <c r="JPA276" s="452"/>
      <c r="JPB276" s="452"/>
      <c r="JPC276" s="452"/>
      <c r="JPD276" s="452"/>
      <c r="JPE276" s="452"/>
      <c r="JPF276" s="411"/>
      <c r="JPG276" s="451"/>
      <c r="JPH276" s="452"/>
      <c r="JPI276" s="452"/>
      <c r="JPJ276" s="452"/>
      <c r="JPK276" s="452"/>
      <c r="JPL276" s="452"/>
      <c r="JPM276" s="452"/>
      <c r="JPN276" s="452"/>
      <c r="JPO276" s="452"/>
      <c r="JPP276" s="452"/>
      <c r="JPQ276" s="452"/>
      <c r="JPR276" s="411"/>
      <c r="JPS276" s="451"/>
      <c r="JPT276" s="452"/>
      <c r="JPU276" s="452"/>
      <c r="JPV276" s="452"/>
      <c r="JPW276" s="452"/>
      <c r="JPX276" s="452"/>
      <c r="JPY276" s="452"/>
      <c r="JPZ276" s="452"/>
      <c r="JQA276" s="452"/>
      <c r="JQB276" s="452"/>
      <c r="JQC276" s="452"/>
      <c r="JQD276" s="411"/>
      <c r="JQE276" s="451"/>
      <c r="JQF276" s="452"/>
      <c r="JQG276" s="452"/>
      <c r="JQH276" s="452"/>
      <c r="JQI276" s="452"/>
      <c r="JQJ276" s="452"/>
      <c r="JQK276" s="452"/>
      <c r="JQL276" s="452"/>
      <c r="JQM276" s="452"/>
      <c r="JQN276" s="452"/>
      <c r="JQO276" s="452"/>
      <c r="JQP276" s="411"/>
      <c r="JQQ276" s="451"/>
      <c r="JQR276" s="452"/>
      <c r="JQS276" s="452"/>
      <c r="JQT276" s="452"/>
      <c r="JQU276" s="452"/>
      <c r="JQV276" s="452"/>
      <c r="JQW276" s="452"/>
      <c r="JQX276" s="452"/>
      <c r="JQY276" s="452"/>
      <c r="JQZ276" s="452"/>
      <c r="JRA276" s="452"/>
      <c r="JRB276" s="411"/>
      <c r="JRC276" s="451"/>
      <c r="JRD276" s="452"/>
      <c r="JRE276" s="452"/>
      <c r="JRF276" s="452"/>
      <c r="JRG276" s="452"/>
      <c r="JRH276" s="452"/>
      <c r="JRI276" s="452"/>
      <c r="JRJ276" s="452"/>
      <c r="JRK276" s="452"/>
      <c r="JRL276" s="452"/>
      <c r="JRM276" s="452"/>
      <c r="JRN276" s="411"/>
      <c r="JRO276" s="451"/>
      <c r="JRP276" s="452"/>
      <c r="JRQ276" s="452"/>
      <c r="JRR276" s="452"/>
      <c r="JRS276" s="452"/>
      <c r="JRT276" s="452"/>
      <c r="JRU276" s="452"/>
      <c r="JRV276" s="452"/>
      <c r="JRW276" s="452"/>
      <c r="JRX276" s="452"/>
      <c r="JRY276" s="452"/>
      <c r="JRZ276" s="411"/>
      <c r="JSA276" s="451"/>
      <c r="JSB276" s="452"/>
      <c r="JSC276" s="452"/>
      <c r="JSD276" s="452"/>
      <c r="JSE276" s="452"/>
      <c r="JSF276" s="452"/>
      <c r="JSG276" s="452"/>
      <c r="JSH276" s="452"/>
      <c r="JSI276" s="452"/>
      <c r="JSJ276" s="452"/>
      <c r="JSK276" s="452"/>
      <c r="JSL276" s="411"/>
      <c r="JSM276" s="451"/>
      <c r="JSN276" s="452"/>
      <c r="JSO276" s="452"/>
      <c r="JSP276" s="452"/>
      <c r="JSQ276" s="452"/>
      <c r="JSR276" s="452"/>
      <c r="JSS276" s="452"/>
      <c r="JST276" s="452"/>
      <c r="JSU276" s="452"/>
      <c r="JSV276" s="452"/>
      <c r="JSW276" s="452"/>
      <c r="JSX276" s="411"/>
      <c r="JSY276" s="451"/>
      <c r="JSZ276" s="452"/>
      <c r="JTA276" s="452"/>
      <c r="JTB276" s="452"/>
      <c r="JTC276" s="452"/>
      <c r="JTD276" s="452"/>
      <c r="JTE276" s="452"/>
      <c r="JTF276" s="452"/>
      <c r="JTG276" s="452"/>
      <c r="JTH276" s="452"/>
      <c r="JTI276" s="452"/>
      <c r="JTJ276" s="411"/>
      <c r="JTK276" s="451"/>
      <c r="JTL276" s="452"/>
      <c r="JTM276" s="452"/>
      <c r="JTN276" s="452"/>
      <c r="JTO276" s="452"/>
      <c r="JTP276" s="452"/>
      <c r="JTQ276" s="452"/>
      <c r="JTR276" s="452"/>
      <c r="JTS276" s="452"/>
      <c r="JTT276" s="452"/>
      <c r="JTU276" s="452"/>
      <c r="JTV276" s="411"/>
      <c r="JTW276" s="451"/>
      <c r="JTX276" s="452"/>
      <c r="JTY276" s="452"/>
      <c r="JTZ276" s="452"/>
      <c r="JUA276" s="452"/>
      <c r="JUB276" s="452"/>
      <c r="JUC276" s="452"/>
      <c r="JUD276" s="452"/>
      <c r="JUE276" s="452"/>
      <c r="JUF276" s="452"/>
      <c r="JUG276" s="452"/>
      <c r="JUH276" s="411"/>
      <c r="JUI276" s="451"/>
      <c r="JUJ276" s="452"/>
      <c r="JUK276" s="452"/>
      <c r="JUL276" s="452"/>
      <c r="JUM276" s="452"/>
      <c r="JUN276" s="452"/>
      <c r="JUO276" s="452"/>
      <c r="JUP276" s="452"/>
      <c r="JUQ276" s="452"/>
      <c r="JUR276" s="452"/>
      <c r="JUS276" s="452"/>
      <c r="JUT276" s="411"/>
      <c r="JUU276" s="451"/>
      <c r="JUV276" s="452"/>
      <c r="JUW276" s="452"/>
      <c r="JUX276" s="452"/>
      <c r="JUY276" s="452"/>
      <c r="JUZ276" s="452"/>
      <c r="JVA276" s="452"/>
      <c r="JVB276" s="452"/>
      <c r="JVC276" s="452"/>
      <c r="JVD276" s="452"/>
      <c r="JVE276" s="452"/>
      <c r="JVF276" s="411"/>
      <c r="JVG276" s="451"/>
      <c r="JVH276" s="452"/>
      <c r="JVI276" s="452"/>
      <c r="JVJ276" s="452"/>
      <c r="JVK276" s="452"/>
      <c r="JVL276" s="452"/>
      <c r="JVM276" s="452"/>
      <c r="JVN276" s="452"/>
      <c r="JVO276" s="452"/>
      <c r="JVP276" s="452"/>
      <c r="JVQ276" s="452"/>
      <c r="JVR276" s="411"/>
      <c r="JVS276" s="451"/>
      <c r="JVT276" s="452"/>
      <c r="JVU276" s="452"/>
      <c r="JVV276" s="452"/>
      <c r="JVW276" s="452"/>
      <c r="JVX276" s="452"/>
      <c r="JVY276" s="452"/>
      <c r="JVZ276" s="452"/>
      <c r="JWA276" s="452"/>
      <c r="JWB276" s="452"/>
      <c r="JWC276" s="452"/>
      <c r="JWD276" s="411"/>
      <c r="JWE276" s="451"/>
      <c r="JWF276" s="452"/>
      <c r="JWG276" s="452"/>
      <c r="JWH276" s="452"/>
      <c r="JWI276" s="452"/>
      <c r="JWJ276" s="452"/>
      <c r="JWK276" s="452"/>
      <c r="JWL276" s="452"/>
      <c r="JWM276" s="452"/>
      <c r="JWN276" s="452"/>
      <c r="JWO276" s="452"/>
      <c r="JWP276" s="411"/>
      <c r="JWQ276" s="451"/>
      <c r="JWR276" s="452"/>
      <c r="JWS276" s="452"/>
      <c r="JWT276" s="452"/>
      <c r="JWU276" s="452"/>
      <c r="JWV276" s="452"/>
      <c r="JWW276" s="452"/>
      <c r="JWX276" s="452"/>
      <c r="JWY276" s="452"/>
      <c r="JWZ276" s="452"/>
      <c r="JXA276" s="452"/>
      <c r="JXB276" s="411"/>
      <c r="JXC276" s="451"/>
      <c r="JXD276" s="452"/>
      <c r="JXE276" s="452"/>
      <c r="JXF276" s="452"/>
      <c r="JXG276" s="452"/>
      <c r="JXH276" s="452"/>
      <c r="JXI276" s="452"/>
      <c r="JXJ276" s="452"/>
      <c r="JXK276" s="452"/>
      <c r="JXL276" s="452"/>
      <c r="JXM276" s="452"/>
      <c r="JXN276" s="411"/>
      <c r="JXO276" s="451"/>
      <c r="JXP276" s="452"/>
      <c r="JXQ276" s="452"/>
      <c r="JXR276" s="452"/>
      <c r="JXS276" s="452"/>
      <c r="JXT276" s="452"/>
      <c r="JXU276" s="452"/>
      <c r="JXV276" s="452"/>
      <c r="JXW276" s="452"/>
      <c r="JXX276" s="452"/>
      <c r="JXY276" s="452"/>
      <c r="JXZ276" s="411"/>
      <c r="JYA276" s="451"/>
      <c r="JYB276" s="452"/>
      <c r="JYC276" s="452"/>
      <c r="JYD276" s="452"/>
      <c r="JYE276" s="452"/>
      <c r="JYF276" s="452"/>
      <c r="JYG276" s="452"/>
      <c r="JYH276" s="452"/>
      <c r="JYI276" s="452"/>
      <c r="JYJ276" s="452"/>
      <c r="JYK276" s="452"/>
      <c r="JYL276" s="411"/>
      <c r="JYM276" s="451"/>
      <c r="JYN276" s="452"/>
      <c r="JYO276" s="452"/>
      <c r="JYP276" s="452"/>
      <c r="JYQ276" s="452"/>
      <c r="JYR276" s="452"/>
      <c r="JYS276" s="452"/>
      <c r="JYT276" s="452"/>
      <c r="JYU276" s="452"/>
      <c r="JYV276" s="452"/>
      <c r="JYW276" s="452"/>
      <c r="JYX276" s="411"/>
      <c r="JYY276" s="451"/>
      <c r="JYZ276" s="452"/>
      <c r="JZA276" s="452"/>
      <c r="JZB276" s="452"/>
      <c r="JZC276" s="452"/>
      <c r="JZD276" s="452"/>
      <c r="JZE276" s="452"/>
      <c r="JZF276" s="452"/>
      <c r="JZG276" s="452"/>
      <c r="JZH276" s="452"/>
      <c r="JZI276" s="452"/>
      <c r="JZJ276" s="411"/>
      <c r="JZK276" s="451"/>
      <c r="JZL276" s="452"/>
      <c r="JZM276" s="452"/>
      <c r="JZN276" s="452"/>
      <c r="JZO276" s="452"/>
      <c r="JZP276" s="452"/>
      <c r="JZQ276" s="452"/>
      <c r="JZR276" s="452"/>
      <c r="JZS276" s="452"/>
      <c r="JZT276" s="452"/>
      <c r="JZU276" s="452"/>
      <c r="JZV276" s="411"/>
      <c r="JZW276" s="451"/>
      <c r="JZX276" s="452"/>
      <c r="JZY276" s="452"/>
      <c r="JZZ276" s="452"/>
      <c r="KAA276" s="452"/>
      <c r="KAB276" s="452"/>
      <c r="KAC276" s="452"/>
      <c r="KAD276" s="452"/>
      <c r="KAE276" s="452"/>
      <c r="KAF276" s="452"/>
      <c r="KAG276" s="452"/>
      <c r="KAH276" s="411"/>
      <c r="KAI276" s="451"/>
      <c r="KAJ276" s="452"/>
      <c r="KAK276" s="452"/>
      <c r="KAL276" s="452"/>
      <c r="KAM276" s="452"/>
      <c r="KAN276" s="452"/>
      <c r="KAO276" s="452"/>
      <c r="KAP276" s="452"/>
      <c r="KAQ276" s="452"/>
      <c r="KAR276" s="452"/>
      <c r="KAS276" s="452"/>
      <c r="KAT276" s="411"/>
      <c r="KAU276" s="451"/>
      <c r="KAV276" s="452"/>
      <c r="KAW276" s="452"/>
      <c r="KAX276" s="452"/>
      <c r="KAY276" s="452"/>
      <c r="KAZ276" s="452"/>
      <c r="KBA276" s="452"/>
      <c r="KBB276" s="452"/>
      <c r="KBC276" s="452"/>
      <c r="KBD276" s="452"/>
      <c r="KBE276" s="452"/>
      <c r="KBF276" s="411"/>
      <c r="KBG276" s="451"/>
      <c r="KBH276" s="452"/>
      <c r="KBI276" s="452"/>
      <c r="KBJ276" s="452"/>
      <c r="KBK276" s="452"/>
      <c r="KBL276" s="452"/>
      <c r="KBM276" s="452"/>
      <c r="KBN276" s="452"/>
      <c r="KBO276" s="452"/>
      <c r="KBP276" s="452"/>
      <c r="KBQ276" s="452"/>
      <c r="KBR276" s="411"/>
      <c r="KBS276" s="451"/>
      <c r="KBT276" s="452"/>
      <c r="KBU276" s="452"/>
      <c r="KBV276" s="452"/>
      <c r="KBW276" s="452"/>
      <c r="KBX276" s="452"/>
      <c r="KBY276" s="452"/>
      <c r="KBZ276" s="452"/>
      <c r="KCA276" s="452"/>
      <c r="KCB276" s="452"/>
      <c r="KCC276" s="452"/>
      <c r="KCD276" s="411"/>
      <c r="KCE276" s="451"/>
      <c r="KCF276" s="452"/>
      <c r="KCG276" s="452"/>
      <c r="KCH276" s="452"/>
      <c r="KCI276" s="452"/>
      <c r="KCJ276" s="452"/>
      <c r="KCK276" s="452"/>
      <c r="KCL276" s="452"/>
      <c r="KCM276" s="452"/>
      <c r="KCN276" s="452"/>
      <c r="KCO276" s="452"/>
      <c r="KCP276" s="411"/>
      <c r="KCQ276" s="451"/>
      <c r="KCR276" s="452"/>
      <c r="KCS276" s="452"/>
      <c r="KCT276" s="452"/>
      <c r="KCU276" s="452"/>
      <c r="KCV276" s="452"/>
      <c r="KCW276" s="452"/>
      <c r="KCX276" s="452"/>
      <c r="KCY276" s="452"/>
      <c r="KCZ276" s="452"/>
      <c r="KDA276" s="452"/>
      <c r="KDB276" s="411"/>
      <c r="KDC276" s="451"/>
      <c r="KDD276" s="452"/>
      <c r="KDE276" s="452"/>
      <c r="KDF276" s="452"/>
      <c r="KDG276" s="452"/>
      <c r="KDH276" s="452"/>
      <c r="KDI276" s="452"/>
      <c r="KDJ276" s="452"/>
      <c r="KDK276" s="452"/>
      <c r="KDL276" s="452"/>
      <c r="KDM276" s="452"/>
      <c r="KDN276" s="411"/>
      <c r="KDO276" s="451"/>
      <c r="KDP276" s="452"/>
      <c r="KDQ276" s="452"/>
      <c r="KDR276" s="452"/>
      <c r="KDS276" s="452"/>
      <c r="KDT276" s="452"/>
      <c r="KDU276" s="452"/>
      <c r="KDV276" s="452"/>
      <c r="KDW276" s="452"/>
      <c r="KDX276" s="452"/>
      <c r="KDY276" s="452"/>
      <c r="KDZ276" s="411"/>
      <c r="KEA276" s="451"/>
      <c r="KEB276" s="452"/>
      <c r="KEC276" s="452"/>
      <c r="KED276" s="452"/>
      <c r="KEE276" s="452"/>
      <c r="KEF276" s="452"/>
      <c r="KEG276" s="452"/>
      <c r="KEH276" s="452"/>
      <c r="KEI276" s="452"/>
      <c r="KEJ276" s="452"/>
      <c r="KEK276" s="452"/>
      <c r="KEL276" s="411"/>
      <c r="KEM276" s="451"/>
      <c r="KEN276" s="452"/>
      <c r="KEO276" s="452"/>
      <c r="KEP276" s="452"/>
      <c r="KEQ276" s="452"/>
      <c r="KER276" s="452"/>
      <c r="KES276" s="452"/>
      <c r="KET276" s="452"/>
      <c r="KEU276" s="452"/>
      <c r="KEV276" s="452"/>
      <c r="KEW276" s="452"/>
      <c r="KEX276" s="411"/>
      <c r="KEY276" s="451"/>
      <c r="KEZ276" s="452"/>
      <c r="KFA276" s="452"/>
      <c r="KFB276" s="452"/>
      <c r="KFC276" s="452"/>
      <c r="KFD276" s="452"/>
      <c r="KFE276" s="452"/>
      <c r="KFF276" s="452"/>
      <c r="KFG276" s="452"/>
      <c r="KFH276" s="452"/>
      <c r="KFI276" s="452"/>
      <c r="KFJ276" s="411"/>
      <c r="KFK276" s="451"/>
      <c r="KFL276" s="452"/>
      <c r="KFM276" s="452"/>
      <c r="KFN276" s="452"/>
      <c r="KFO276" s="452"/>
      <c r="KFP276" s="452"/>
      <c r="KFQ276" s="452"/>
      <c r="KFR276" s="452"/>
      <c r="KFS276" s="452"/>
      <c r="KFT276" s="452"/>
      <c r="KFU276" s="452"/>
      <c r="KFV276" s="411"/>
      <c r="KFW276" s="451"/>
      <c r="KFX276" s="452"/>
      <c r="KFY276" s="452"/>
      <c r="KFZ276" s="452"/>
      <c r="KGA276" s="452"/>
      <c r="KGB276" s="452"/>
      <c r="KGC276" s="452"/>
      <c r="KGD276" s="452"/>
      <c r="KGE276" s="452"/>
      <c r="KGF276" s="452"/>
      <c r="KGG276" s="452"/>
      <c r="KGH276" s="411"/>
      <c r="KGI276" s="451"/>
      <c r="KGJ276" s="452"/>
      <c r="KGK276" s="452"/>
      <c r="KGL276" s="452"/>
      <c r="KGM276" s="452"/>
      <c r="KGN276" s="452"/>
      <c r="KGO276" s="452"/>
      <c r="KGP276" s="452"/>
      <c r="KGQ276" s="452"/>
      <c r="KGR276" s="452"/>
      <c r="KGS276" s="452"/>
      <c r="KGT276" s="411"/>
      <c r="KGU276" s="451"/>
      <c r="KGV276" s="452"/>
      <c r="KGW276" s="452"/>
      <c r="KGX276" s="452"/>
      <c r="KGY276" s="452"/>
      <c r="KGZ276" s="452"/>
      <c r="KHA276" s="452"/>
      <c r="KHB276" s="452"/>
      <c r="KHC276" s="452"/>
      <c r="KHD276" s="452"/>
      <c r="KHE276" s="452"/>
      <c r="KHF276" s="411"/>
      <c r="KHG276" s="451"/>
      <c r="KHH276" s="452"/>
      <c r="KHI276" s="452"/>
      <c r="KHJ276" s="452"/>
      <c r="KHK276" s="452"/>
      <c r="KHL276" s="452"/>
      <c r="KHM276" s="452"/>
      <c r="KHN276" s="452"/>
      <c r="KHO276" s="452"/>
      <c r="KHP276" s="452"/>
      <c r="KHQ276" s="452"/>
      <c r="KHR276" s="411"/>
      <c r="KHS276" s="451"/>
      <c r="KHT276" s="452"/>
      <c r="KHU276" s="452"/>
      <c r="KHV276" s="452"/>
      <c r="KHW276" s="452"/>
      <c r="KHX276" s="452"/>
      <c r="KHY276" s="452"/>
      <c r="KHZ276" s="452"/>
      <c r="KIA276" s="452"/>
      <c r="KIB276" s="452"/>
      <c r="KIC276" s="452"/>
      <c r="KID276" s="411"/>
      <c r="KIE276" s="451"/>
      <c r="KIF276" s="452"/>
      <c r="KIG276" s="452"/>
      <c r="KIH276" s="452"/>
      <c r="KII276" s="452"/>
      <c r="KIJ276" s="452"/>
      <c r="KIK276" s="452"/>
      <c r="KIL276" s="452"/>
      <c r="KIM276" s="452"/>
      <c r="KIN276" s="452"/>
      <c r="KIO276" s="452"/>
      <c r="KIP276" s="411"/>
      <c r="KIQ276" s="451"/>
      <c r="KIR276" s="452"/>
      <c r="KIS276" s="452"/>
      <c r="KIT276" s="452"/>
      <c r="KIU276" s="452"/>
      <c r="KIV276" s="452"/>
      <c r="KIW276" s="452"/>
      <c r="KIX276" s="452"/>
      <c r="KIY276" s="452"/>
      <c r="KIZ276" s="452"/>
      <c r="KJA276" s="452"/>
      <c r="KJB276" s="411"/>
      <c r="KJC276" s="451"/>
      <c r="KJD276" s="452"/>
      <c r="KJE276" s="452"/>
      <c r="KJF276" s="452"/>
      <c r="KJG276" s="452"/>
      <c r="KJH276" s="452"/>
      <c r="KJI276" s="452"/>
      <c r="KJJ276" s="452"/>
      <c r="KJK276" s="452"/>
      <c r="KJL276" s="452"/>
      <c r="KJM276" s="452"/>
      <c r="KJN276" s="411"/>
      <c r="KJO276" s="451"/>
      <c r="KJP276" s="452"/>
      <c r="KJQ276" s="452"/>
      <c r="KJR276" s="452"/>
      <c r="KJS276" s="452"/>
      <c r="KJT276" s="452"/>
      <c r="KJU276" s="452"/>
      <c r="KJV276" s="452"/>
      <c r="KJW276" s="452"/>
      <c r="KJX276" s="452"/>
      <c r="KJY276" s="452"/>
      <c r="KJZ276" s="411"/>
      <c r="KKA276" s="451"/>
      <c r="KKB276" s="452"/>
      <c r="KKC276" s="452"/>
      <c r="KKD276" s="452"/>
      <c r="KKE276" s="452"/>
      <c r="KKF276" s="452"/>
      <c r="KKG276" s="452"/>
      <c r="KKH276" s="452"/>
      <c r="KKI276" s="452"/>
      <c r="KKJ276" s="452"/>
      <c r="KKK276" s="452"/>
      <c r="KKL276" s="411"/>
      <c r="KKM276" s="451"/>
      <c r="KKN276" s="452"/>
      <c r="KKO276" s="452"/>
      <c r="KKP276" s="452"/>
      <c r="KKQ276" s="452"/>
      <c r="KKR276" s="452"/>
      <c r="KKS276" s="452"/>
      <c r="KKT276" s="452"/>
      <c r="KKU276" s="452"/>
      <c r="KKV276" s="452"/>
      <c r="KKW276" s="452"/>
      <c r="KKX276" s="411"/>
      <c r="KKY276" s="451"/>
      <c r="KKZ276" s="452"/>
      <c r="KLA276" s="452"/>
      <c r="KLB276" s="452"/>
      <c r="KLC276" s="452"/>
      <c r="KLD276" s="452"/>
      <c r="KLE276" s="452"/>
      <c r="KLF276" s="452"/>
      <c r="KLG276" s="452"/>
      <c r="KLH276" s="452"/>
      <c r="KLI276" s="452"/>
      <c r="KLJ276" s="411"/>
      <c r="KLK276" s="451"/>
      <c r="KLL276" s="452"/>
      <c r="KLM276" s="452"/>
      <c r="KLN276" s="452"/>
      <c r="KLO276" s="452"/>
      <c r="KLP276" s="452"/>
      <c r="KLQ276" s="452"/>
      <c r="KLR276" s="452"/>
      <c r="KLS276" s="452"/>
      <c r="KLT276" s="452"/>
      <c r="KLU276" s="452"/>
      <c r="KLV276" s="411"/>
      <c r="KLW276" s="451"/>
      <c r="KLX276" s="452"/>
      <c r="KLY276" s="452"/>
      <c r="KLZ276" s="452"/>
      <c r="KMA276" s="452"/>
      <c r="KMB276" s="452"/>
      <c r="KMC276" s="452"/>
      <c r="KMD276" s="452"/>
      <c r="KME276" s="452"/>
      <c r="KMF276" s="452"/>
      <c r="KMG276" s="452"/>
      <c r="KMH276" s="411"/>
      <c r="KMI276" s="451"/>
      <c r="KMJ276" s="452"/>
      <c r="KMK276" s="452"/>
      <c r="KML276" s="452"/>
      <c r="KMM276" s="452"/>
      <c r="KMN276" s="452"/>
      <c r="KMO276" s="452"/>
      <c r="KMP276" s="452"/>
      <c r="KMQ276" s="452"/>
      <c r="KMR276" s="452"/>
      <c r="KMS276" s="452"/>
      <c r="KMT276" s="411"/>
      <c r="KMU276" s="451"/>
      <c r="KMV276" s="452"/>
      <c r="KMW276" s="452"/>
      <c r="KMX276" s="452"/>
      <c r="KMY276" s="452"/>
      <c r="KMZ276" s="452"/>
      <c r="KNA276" s="452"/>
      <c r="KNB276" s="452"/>
      <c r="KNC276" s="452"/>
      <c r="KND276" s="452"/>
      <c r="KNE276" s="452"/>
      <c r="KNF276" s="411"/>
      <c r="KNG276" s="451"/>
      <c r="KNH276" s="452"/>
      <c r="KNI276" s="452"/>
      <c r="KNJ276" s="452"/>
      <c r="KNK276" s="452"/>
      <c r="KNL276" s="452"/>
      <c r="KNM276" s="452"/>
      <c r="KNN276" s="452"/>
      <c r="KNO276" s="452"/>
      <c r="KNP276" s="452"/>
      <c r="KNQ276" s="452"/>
      <c r="KNR276" s="411"/>
      <c r="KNS276" s="451"/>
      <c r="KNT276" s="452"/>
      <c r="KNU276" s="452"/>
      <c r="KNV276" s="452"/>
      <c r="KNW276" s="452"/>
      <c r="KNX276" s="452"/>
      <c r="KNY276" s="452"/>
      <c r="KNZ276" s="452"/>
      <c r="KOA276" s="452"/>
      <c r="KOB276" s="452"/>
      <c r="KOC276" s="452"/>
      <c r="KOD276" s="411"/>
      <c r="KOE276" s="451"/>
      <c r="KOF276" s="452"/>
      <c r="KOG276" s="452"/>
      <c r="KOH276" s="452"/>
      <c r="KOI276" s="452"/>
      <c r="KOJ276" s="452"/>
      <c r="KOK276" s="452"/>
      <c r="KOL276" s="452"/>
      <c r="KOM276" s="452"/>
      <c r="KON276" s="452"/>
      <c r="KOO276" s="452"/>
      <c r="KOP276" s="411"/>
      <c r="KOQ276" s="451"/>
      <c r="KOR276" s="452"/>
      <c r="KOS276" s="452"/>
      <c r="KOT276" s="452"/>
      <c r="KOU276" s="452"/>
      <c r="KOV276" s="452"/>
      <c r="KOW276" s="452"/>
      <c r="KOX276" s="452"/>
      <c r="KOY276" s="452"/>
      <c r="KOZ276" s="452"/>
      <c r="KPA276" s="452"/>
      <c r="KPB276" s="411"/>
      <c r="KPC276" s="451"/>
      <c r="KPD276" s="452"/>
      <c r="KPE276" s="452"/>
      <c r="KPF276" s="452"/>
      <c r="KPG276" s="452"/>
      <c r="KPH276" s="452"/>
      <c r="KPI276" s="452"/>
      <c r="KPJ276" s="452"/>
      <c r="KPK276" s="452"/>
      <c r="KPL276" s="452"/>
      <c r="KPM276" s="452"/>
      <c r="KPN276" s="411"/>
      <c r="KPO276" s="451"/>
      <c r="KPP276" s="452"/>
      <c r="KPQ276" s="452"/>
      <c r="KPR276" s="452"/>
      <c r="KPS276" s="452"/>
      <c r="KPT276" s="452"/>
      <c r="KPU276" s="452"/>
      <c r="KPV276" s="452"/>
      <c r="KPW276" s="452"/>
      <c r="KPX276" s="452"/>
      <c r="KPY276" s="452"/>
      <c r="KPZ276" s="411"/>
      <c r="KQA276" s="451"/>
      <c r="KQB276" s="452"/>
      <c r="KQC276" s="452"/>
      <c r="KQD276" s="452"/>
      <c r="KQE276" s="452"/>
      <c r="KQF276" s="452"/>
      <c r="KQG276" s="452"/>
      <c r="KQH276" s="452"/>
      <c r="KQI276" s="452"/>
      <c r="KQJ276" s="452"/>
      <c r="KQK276" s="452"/>
      <c r="KQL276" s="411"/>
      <c r="KQM276" s="451"/>
      <c r="KQN276" s="452"/>
      <c r="KQO276" s="452"/>
      <c r="KQP276" s="452"/>
      <c r="KQQ276" s="452"/>
      <c r="KQR276" s="452"/>
      <c r="KQS276" s="452"/>
      <c r="KQT276" s="452"/>
      <c r="KQU276" s="452"/>
      <c r="KQV276" s="452"/>
      <c r="KQW276" s="452"/>
      <c r="KQX276" s="411"/>
      <c r="KQY276" s="451"/>
      <c r="KQZ276" s="452"/>
      <c r="KRA276" s="452"/>
      <c r="KRB276" s="452"/>
      <c r="KRC276" s="452"/>
      <c r="KRD276" s="452"/>
      <c r="KRE276" s="452"/>
      <c r="KRF276" s="452"/>
      <c r="KRG276" s="452"/>
      <c r="KRH276" s="452"/>
      <c r="KRI276" s="452"/>
      <c r="KRJ276" s="411"/>
      <c r="KRK276" s="451"/>
      <c r="KRL276" s="452"/>
      <c r="KRM276" s="452"/>
      <c r="KRN276" s="452"/>
      <c r="KRO276" s="452"/>
      <c r="KRP276" s="452"/>
      <c r="KRQ276" s="452"/>
      <c r="KRR276" s="452"/>
      <c r="KRS276" s="452"/>
      <c r="KRT276" s="452"/>
      <c r="KRU276" s="452"/>
      <c r="KRV276" s="411"/>
      <c r="KRW276" s="451"/>
      <c r="KRX276" s="452"/>
      <c r="KRY276" s="452"/>
      <c r="KRZ276" s="452"/>
      <c r="KSA276" s="452"/>
      <c r="KSB276" s="452"/>
      <c r="KSC276" s="452"/>
      <c r="KSD276" s="452"/>
      <c r="KSE276" s="452"/>
      <c r="KSF276" s="452"/>
      <c r="KSG276" s="452"/>
      <c r="KSH276" s="411"/>
      <c r="KSI276" s="451"/>
      <c r="KSJ276" s="452"/>
      <c r="KSK276" s="452"/>
      <c r="KSL276" s="452"/>
      <c r="KSM276" s="452"/>
      <c r="KSN276" s="452"/>
      <c r="KSO276" s="452"/>
      <c r="KSP276" s="452"/>
      <c r="KSQ276" s="452"/>
      <c r="KSR276" s="452"/>
      <c r="KSS276" s="452"/>
      <c r="KST276" s="411"/>
      <c r="KSU276" s="451"/>
      <c r="KSV276" s="452"/>
      <c r="KSW276" s="452"/>
      <c r="KSX276" s="452"/>
      <c r="KSY276" s="452"/>
      <c r="KSZ276" s="452"/>
      <c r="KTA276" s="452"/>
      <c r="KTB276" s="452"/>
      <c r="KTC276" s="452"/>
      <c r="KTD276" s="452"/>
      <c r="KTE276" s="452"/>
      <c r="KTF276" s="411"/>
      <c r="KTG276" s="451"/>
      <c r="KTH276" s="452"/>
      <c r="KTI276" s="452"/>
      <c r="KTJ276" s="452"/>
      <c r="KTK276" s="452"/>
      <c r="KTL276" s="452"/>
      <c r="KTM276" s="452"/>
      <c r="KTN276" s="452"/>
      <c r="KTO276" s="452"/>
      <c r="KTP276" s="452"/>
      <c r="KTQ276" s="452"/>
      <c r="KTR276" s="411"/>
      <c r="KTS276" s="451"/>
      <c r="KTT276" s="452"/>
      <c r="KTU276" s="452"/>
      <c r="KTV276" s="452"/>
      <c r="KTW276" s="452"/>
      <c r="KTX276" s="452"/>
      <c r="KTY276" s="452"/>
      <c r="KTZ276" s="452"/>
      <c r="KUA276" s="452"/>
      <c r="KUB276" s="452"/>
      <c r="KUC276" s="452"/>
      <c r="KUD276" s="411"/>
      <c r="KUE276" s="451"/>
      <c r="KUF276" s="452"/>
      <c r="KUG276" s="452"/>
      <c r="KUH276" s="452"/>
      <c r="KUI276" s="452"/>
      <c r="KUJ276" s="452"/>
      <c r="KUK276" s="452"/>
      <c r="KUL276" s="452"/>
      <c r="KUM276" s="452"/>
      <c r="KUN276" s="452"/>
      <c r="KUO276" s="452"/>
      <c r="KUP276" s="411"/>
      <c r="KUQ276" s="451"/>
      <c r="KUR276" s="452"/>
      <c r="KUS276" s="452"/>
      <c r="KUT276" s="452"/>
      <c r="KUU276" s="452"/>
      <c r="KUV276" s="452"/>
      <c r="KUW276" s="452"/>
      <c r="KUX276" s="452"/>
      <c r="KUY276" s="452"/>
      <c r="KUZ276" s="452"/>
      <c r="KVA276" s="452"/>
      <c r="KVB276" s="411"/>
      <c r="KVC276" s="451"/>
      <c r="KVD276" s="452"/>
      <c r="KVE276" s="452"/>
      <c r="KVF276" s="452"/>
      <c r="KVG276" s="452"/>
      <c r="KVH276" s="452"/>
      <c r="KVI276" s="452"/>
      <c r="KVJ276" s="452"/>
      <c r="KVK276" s="452"/>
      <c r="KVL276" s="452"/>
      <c r="KVM276" s="452"/>
      <c r="KVN276" s="411"/>
      <c r="KVO276" s="451"/>
      <c r="KVP276" s="452"/>
      <c r="KVQ276" s="452"/>
      <c r="KVR276" s="452"/>
      <c r="KVS276" s="452"/>
      <c r="KVT276" s="452"/>
      <c r="KVU276" s="452"/>
      <c r="KVV276" s="452"/>
      <c r="KVW276" s="452"/>
      <c r="KVX276" s="452"/>
      <c r="KVY276" s="452"/>
      <c r="KVZ276" s="411"/>
      <c r="KWA276" s="451"/>
      <c r="KWB276" s="452"/>
      <c r="KWC276" s="452"/>
      <c r="KWD276" s="452"/>
      <c r="KWE276" s="452"/>
      <c r="KWF276" s="452"/>
      <c r="KWG276" s="452"/>
      <c r="KWH276" s="452"/>
      <c r="KWI276" s="452"/>
      <c r="KWJ276" s="452"/>
      <c r="KWK276" s="452"/>
      <c r="KWL276" s="411"/>
      <c r="KWM276" s="451"/>
      <c r="KWN276" s="452"/>
      <c r="KWO276" s="452"/>
      <c r="KWP276" s="452"/>
      <c r="KWQ276" s="452"/>
      <c r="KWR276" s="452"/>
      <c r="KWS276" s="452"/>
      <c r="KWT276" s="452"/>
      <c r="KWU276" s="452"/>
      <c r="KWV276" s="452"/>
      <c r="KWW276" s="452"/>
      <c r="KWX276" s="411"/>
      <c r="KWY276" s="451"/>
      <c r="KWZ276" s="452"/>
      <c r="KXA276" s="452"/>
      <c r="KXB276" s="452"/>
      <c r="KXC276" s="452"/>
      <c r="KXD276" s="452"/>
      <c r="KXE276" s="452"/>
      <c r="KXF276" s="452"/>
      <c r="KXG276" s="452"/>
      <c r="KXH276" s="452"/>
      <c r="KXI276" s="452"/>
      <c r="KXJ276" s="411"/>
      <c r="KXK276" s="451"/>
      <c r="KXL276" s="452"/>
      <c r="KXM276" s="452"/>
      <c r="KXN276" s="452"/>
      <c r="KXO276" s="452"/>
      <c r="KXP276" s="452"/>
      <c r="KXQ276" s="452"/>
      <c r="KXR276" s="452"/>
      <c r="KXS276" s="452"/>
      <c r="KXT276" s="452"/>
      <c r="KXU276" s="452"/>
      <c r="KXV276" s="411"/>
      <c r="KXW276" s="451"/>
      <c r="KXX276" s="452"/>
      <c r="KXY276" s="452"/>
      <c r="KXZ276" s="452"/>
      <c r="KYA276" s="452"/>
      <c r="KYB276" s="452"/>
      <c r="KYC276" s="452"/>
      <c r="KYD276" s="452"/>
      <c r="KYE276" s="452"/>
      <c r="KYF276" s="452"/>
      <c r="KYG276" s="452"/>
      <c r="KYH276" s="411"/>
      <c r="KYI276" s="451"/>
      <c r="KYJ276" s="452"/>
      <c r="KYK276" s="452"/>
      <c r="KYL276" s="452"/>
      <c r="KYM276" s="452"/>
      <c r="KYN276" s="452"/>
      <c r="KYO276" s="452"/>
      <c r="KYP276" s="452"/>
      <c r="KYQ276" s="452"/>
      <c r="KYR276" s="452"/>
      <c r="KYS276" s="452"/>
      <c r="KYT276" s="411"/>
      <c r="KYU276" s="451"/>
      <c r="KYV276" s="452"/>
      <c r="KYW276" s="452"/>
      <c r="KYX276" s="452"/>
      <c r="KYY276" s="452"/>
      <c r="KYZ276" s="452"/>
      <c r="KZA276" s="452"/>
      <c r="KZB276" s="452"/>
      <c r="KZC276" s="452"/>
      <c r="KZD276" s="452"/>
      <c r="KZE276" s="452"/>
      <c r="KZF276" s="411"/>
      <c r="KZG276" s="451"/>
      <c r="KZH276" s="452"/>
      <c r="KZI276" s="452"/>
      <c r="KZJ276" s="452"/>
      <c r="KZK276" s="452"/>
      <c r="KZL276" s="452"/>
      <c r="KZM276" s="452"/>
      <c r="KZN276" s="452"/>
      <c r="KZO276" s="452"/>
      <c r="KZP276" s="452"/>
      <c r="KZQ276" s="452"/>
      <c r="KZR276" s="411"/>
      <c r="KZS276" s="451"/>
      <c r="KZT276" s="452"/>
      <c r="KZU276" s="452"/>
      <c r="KZV276" s="452"/>
      <c r="KZW276" s="452"/>
      <c r="KZX276" s="452"/>
      <c r="KZY276" s="452"/>
      <c r="KZZ276" s="452"/>
      <c r="LAA276" s="452"/>
      <c r="LAB276" s="452"/>
      <c r="LAC276" s="452"/>
      <c r="LAD276" s="411"/>
      <c r="LAE276" s="451"/>
      <c r="LAF276" s="452"/>
      <c r="LAG276" s="452"/>
      <c r="LAH276" s="452"/>
      <c r="LAI276" s="452"/>
      <c r="LAJ276" s="452"/>
      <c r="LAK276" s="452"/>
      <c r="LAL276" s="452"/>
      <c r="LAM276" s="452"/>
      <c r="LAN276" s="452"/>
      <c r="LAO276" s="452"/>
      <c r="LAP276" s="411"/>
      <c r="LAQ276" s="451"/>
      <c r="LAR276" s="452"/>
      <c r="LAS276" s="452"/>
      <c r="LAT276" s="452"/>
      <c r="LAU276" s="452"/>
      <c r="LAV276" s="452"/>
      <c r="LAW276" s="452"/>
      <c r="LAX276" s="452"/>
      <c r="LAY276" s="452"/>
      <c r="LAZ276" s="452"/>
      <c r="LBA276" s="452"/>
      <c r="LBB276" s="411"/>
      <c r="LBC276" s="451"/>
      <c r="LBD276" s="452"/>
      <c r="LBE276" s="452"/>
      <c r="LBF276" s="452"/>
      <c r="LBG276" s="452"/>
      <c r="LBH276" s="452"/>
      <c r="LBI276" s="452"/>
      <c r="LBJ276" s="452"/>
      <c r="LBK276" s="452"/>
      <c r="LBL276" s="452"/>
      <c r="LBM276" s="452"/>
      <c r="LBN276" s="411"/>
      <c r="LBO276" s="451"/>
      <c r="LBP276" s="452"/>
      <c r="LBQ276" s="452"/>
      <c r="LBR276" s="452"/>
      <c r="LBS276" s="452"/>
      <c r="LBT276" s="452"/>
      <c r="LBU276" s="452"/>
      <c r="LBV276" s="452"/>
      <c r="LBW276" s="452"/>
      <c r="LBX276" s="452"/>
      <c r="LBY276" s="452"/>
      <c r="LBZ276" s="411"/>
      <c r="LCA276" s="451"/>
      <c r="LCB276" s="452"/>
      <c r="LCC276" s="452"/>
      <c r="LCD276" s="452"/>
      <c r="LCE276" s="452"/>
      <c r="LCF276" s="452"/>
      <c r="LCG276" s="452"/>
      <c r="LCH276" s="452"/>
      <c r="LCI276" s="452"/>
      <c r="LCJ276" s="452"/>
      <c r="LCK276" s="452"/>
      <c r="LCL276" s="411"/>
      <c r="LCM276" s="451"/>
      <c r="LCN276" s="452"/>
      <c r="LCO276" s="452"/>
      <c r="LCP276" s="452"/>
      <c r="LCQ276" s="452"/>
      <c r="LCR276" s="452"/>
      <c r="LCS276" s="452"/>
      <c r="LCT276" s="452"/>
      <c r="LCU276" s="452"/>
      <c r="LCV276" s="452"/>
      <c r="LCW276" s="452"/>
      <c r="LCX276" s="411"/>
      <c r="LCY276" s="451"/>
      <c r="LCZ276" s="452"/>
      <c r="LDA276" s="452"/>
      <c r="LDB276" s="452"/>
      <c r="LDC276" s="452"/>
      <c r="LDD276" s="452"/>
      <c r="LDE276" s="452"/>
      <c r="LDF276" s="452"/>
      <c r="LDG276" s="452"/>
      <c r="LDH276" s="452"/>
      <c r="LDI276" s="452"/>
      <c r="LDJ276" s="411"/>
      <c r="LDK276" s="451"/>
      <c r="LDL276" s="452"/>
      <c r="LDM276" s="452"/>
      <c r="LDN276" s="452"/>
      <c r="LDO276" s="452"/>
      <c r="LDP276" s="452"/>
      <c r="LDQ276" s="452"/>
      <c r="LDR276" s="452"/>
      <c r="LDS276" s="452"/>
      <c r="LDT276" s="452"/>
      <c r="LDU276" s="452"/>
      <c r="LDV276" s="411"/>
      <c r="LDW276" s="451"/>
      <c r="LDX276" s="452"/>
      <c r="LDY276" s="452"/>
      <c r="LDZ276" s="452"/>
      <c r="LEA276" s="452"/>
      <c r="LEB276" s="452"/>
      <c r="LEC276" s="452"/>
      <c r="LED276" s="452"/>
      <c r="LEE276" s="452"/>
      <c r="LEF276" s="452"/>
      <c r="LEG276" s="452"/>
      <c r="LEH276" s="411"/>
      <c r="LEI276" s="451"/>
      <c r="LEJ276" s="452"/>
      <c r="LEK276" s="452"/>
      <c r="LEL276" s="452"/>
      <c r="LEM276" s="452"/>
      <c r="LEN276" s="452"/>
      <c r="LEO276" s="452"/>
      <c r="LEP276" s="452"/>
      <c r="LEQ276" s="452"/>
      <c r="LER276" s="452"/>
      <c r="LES276" s="452"/>
      <c r="LET276" s="411"/>
      <c r="LEU276" s="451"/>
      <c r="LEV276" s="452"/>
      <c r="LEW276" s="452"/>
      <c r="LEX276" s="452"/>
      <c r="LEY276" s="452"/>
      <c r="LEZ276" s="452"/>
      <c r="LFA276" s="452"/>
      <c r="LFB276" s="452"/>
      <c r="LFC276" s="452"/>
      <c r="LFD276" s="452"/>
      <c r="LFE276" s="452"/>
      <c r="LFF276" s="411"/>
      <c r="LFG276" s="451"/>
      <c r="LFH276" s="452"/>
      <c r="LFI276" s="452"/>
      <c r="LFJ276" s="452"/>
      <c r="LFK276" s="452"/>
      <c r="LFL276" s="452"/>
      <c r="LFM276" s="452"/>
      <c r="LFN276" s="452"/>
      <c r="LFO276" s="452"/>
      <c r="LFP276" s="452"/>
      <c r="LFQ276" s="452"/>
      <c r="LFR276" s="411"/>
      <c r="LFS276" s="451"/>
      <c r="LFT276" s="452"/>
      <c r="LFU276" s="452"/>
      <c r="LFV276" s="452"/>
      <c r="LFW276" s="452"/>
      <c r="LFX276" s="452"/>
      <c r="LFY276" s="452"/>
      <c r="LFZ276" s="452"/>
      <c r="LGA276" s="452"/>
      <c r="LGB276" s="452"/>
      <c r="LGC276" s="452"/>
      <c r="LGD276" s="411"/>
      <c r="LGE276" s="451"/>
      <c r="LGF276" s="452"/>
      <c r="LGG276" s="452"/>
      <c r="LGH276" s="452"/>
      <c r="LGI276" s="452"/>
      <c r="LGJ276" s="452"/>
      <c r="LGK276" s="452"/>
      <c r="LGL276" s="452"/>
      <c r="LGM276" s="452"/>
      <c r="LGN276" s="452"/>
      <c r="LGO276" s="452"/>
      <c r="LGP276" s="411"/>
      <c r="LGQ276" s="451"/>
      <c r="LGR276" s="452"/>
      <c r="LGS276" s="452"/>
      <c r="LGT276" s="452"/>
      <c r="LGU276" s="452"/>
      <c r="LGV276" s="452"/>
      <c r="LGW276" s="452"/>
      <c r="LGX276" s="452"/>
      <c r="LGY276" s="452"/>
      <c r="LGZ276" s="452"/>
      <c r="LHA276" s="452"/>
      <c r="LHB276" s="411"/>
      <c r="LHC276" s="451"/>
      <c r="LHD276" s="452"/>
      <c r="LHE276" s="452"/>
      <c r="LHF276" s="452"/>
      <c r="LHG276" s="452"/>
      <c r="LHH276" s="452"/>
      <c r="LHI276" s="452"/>
      <c r="LHJ276" s="452"/>
      <c r="LHK276" s="452"/>
      <c r="LHL276" s="452"/>
      <c r="LHM276" s="452"/>
      <c r="LHN276" s="411"/>
      <c r="LHO276" s="451"/>
      <c r="LHP276" s="452"/>
      <c r="LHQ276" s="452"/>
      <c r="LHR276" s="452"/>
      <c r="LHS276" s="452"/>
      <c r="LHT276" s="452"/>
      <c r="LHU276" s="452"/>
      <c r="LHV276" s="452"/>
      <c r="LHW276" s="452"/>
      <c r="LHX276" s="452"/>
      <c r="LHY276" s="452"/>
      <c r="LHZ276" s="411"/>
      <c r="LIA276" s="451"/>
      <c r="LIB276" s="452"/>
      <c r="LIC276" s="452"/>
      <c r="LID276" s="452"/>
      <c r="LIE276" s="452"/>
      <c r="LIF276" s="452"/>
      <c r="LIG276" s="452"/>
      <c r="LIH276" s="452"/>
      <c r="LII276" s="452"/>
      <c r="LIJ276" s="452"/>
      <c r="LIK276" s="452"/>
      <c r="LIL276" s="411"/>
      <c r="LIM276" s="451"/>
      <c r="LIN276" s="452"/>
      <c r="LIO276" s="452"/>
      <c r="LIP276" s="452"/>
      <c r="LIQ276" s="452"/>
      <c r="LIR276" s="452"/>
      <c r="LIS276" s="452"/>
      <c r="LIT276" s="452"/>
      <c r="LIU276" s="452"/>
      <c r="LIV276" s="452"/>
      <c r="LIW276" s="452"/>
      <c r="LIX276" s="411"/>
      <c r="LIY276" s="451"/>
      <c r="LIZ276" s="452"/>
      <c r="LJA276" s="452"/>
      <c r="LJB276" s="452"/>
      <c r="LJC276" s="452"/>
      <c r="LJD276" s="452"/>
      <c r="LJE276" s="452"/>
      <c r="LJF276" s="452"/>
      <c r="LJG276" s="452"/>
      <c r="LJH276" s="452"/>
      <c r="LJI276" s="452"/>
      <c r="LJJ276" s="411"/>
      <c r="LJK276" s="451"/>
      <c r="LJL276" s="452"/>
      <c r="LJM276" s="452"/>
      <c r="LJN276" s="452"/>
      <c r="LJO276" s="452"/>
      <c r="LJP276" s="452"/>
      <c r="LJQ276" s="452"/>
      <c r="LJR276" s="452"/>
      <c r="LJS276" s="452"/>
      <c r="LJT276" s="452"/>
      <c r="LJU276" s="452"/>
      <c r="LJV276" s="411"/>
      <c r="LJW276" s="451"/>
      <c r="LJX276" s="452"/>
      <c r="LJY276" s="452"/>
      <c r="LJZ276" s="452"/>
      <c r="LKA276" s="452"/>
      <c r="LKB276" s="452"/>
      <c r="LKC276" s="452"/>
      <c r="LKD276" s="452"/>
      <c r="LKE276" s="452"/>
      <c r="LKF276" s="452"/>
      <c r="LKG276" s="452"/>
      <c r="LKH276" s="411"/>
      <c r="LKI276" s="451"/>
      <c r="LKJ276" s="452"/>
      <c r="LKK276" s="452"/>
      <c r="LKL276" s="452"/>
      <c r="LKM276" s="452"/>
      <c r="LKN276" s="452"/>
      <c r="LKO276" s="452"/>
      <c r="LKP276" s="452"/>
      <c r="LKQ276" s="452"/>
      <c r="LKR276" s="452"/>
      <c r="LKS276" s="452"/>
      <c r="LKT276" s="411"/>
      <c r="LKU276" s="451"/>
      <c r="LKV276" s="452"/>
      <c r="LKW276" s="452"/>
      <c r="LKX276" s="452"/>
      <c r="LKY276" s="452"/>
      <c r="LKZ276" s="452"/>
      <c r="LLA276" s="452"/>
      <c r="LLB276" s="452"/>
      <c r="LLC276" s="452"/>
      <c r="LLD276" s="452"/>
      <c r="LLE276" s="452"/>
      <c r="LLF276" s="411"/>
      <c r="LLG276" s="451"/>
      <c r="LLH276" s="452"/>
      <c r="LLI276" s="452"/>
      <c r="LLJ276" s="452"/>
      <c r="LLK276" s="452"/>
      <c r="LLL276" s="452"/>
      <c r="LLM276" s="452"/>
      <c r="LLN276" s="452"/>
      <c r="LLO276" s="452"/>
      <c r="LLP276" s="452"/>
      <c r="LLQ276" s="452"/>
      <c r="LLR276" s="411"/>
      <c r="LLS276" s="451"/>
      <c r="LLT276" s="452"/>
      <c r="LLU276" s="452"/>
      <c r="LLV276" s="452"/>
      <c r="LLW276" s="452"/>
      <c r="LLX276" s="452"/>
      <c r="LLY276" s="452"/>
      <c r="LLZ276" s="452"/>
      <c r="LMA276" s="452"/>
      <c r="LMB276" s="452"/>
      <c r="LMC276" s="452"/>
      <c r="LMD276" s="411"/>
      <c r="LME276" s="451"/>
      <c r="LMF276" s="452"/>
      <c r="LMG276" s="452"/>
      <c r="LMH276" s="452"/>
      <c r="LMI276" s="452"/>
      <c r="LMJ276" s="452"/>
      <c r="LMK276" s="452"/>
      <c r="LML276" s="452"/>
      <c r="LMM276" s="452"/>
      <c r="LMN276" s="452"/>
      <c r="LMO276" s="452"/>
      <c r="LMP276" s="411"/>
      <c r="LMQ276" s="451"/>
      <c r="LMR276" s="452"/>
      <c r="LMS276" s="452"/>
      <c r="LMT276" s="452"/>
      <c r="LMU276" s="452"/>
      <c r="LMV276" s="452"/>
      <c r="LMW276" s="452"/>
      <c r="LMX276" s="452"/>
      <c r="LMY276" s="452"/>
      <c r="LMZ276" s="452"/>
      <c r="LNA276" s="452"/>
      <c r="LNB276" s="411"/>
      <c r="LNC276" s="451"/>
      <c r="LND276" s="452"/>
      <c r="LNE276" s="452"/>
      <c r="LNF276" s="452"/>
      <c r="LNG276" s="452"/>
      <c r="LNH276" s="452"/>
      <c r="LNI276" s="452"/>
      <c r="LNJ276" s="452"/>
      <c r="LNK276" s="452"/>
      <c r="LNL276" s="452"/>
      <c r="LNM276" s="452"/>
      <c r="LNN276" s="411"/>
      <c r="LNO276" s="451"/>
      <c r="LNP276" s="452"/>
      <c r="LNQ276" s="452"/>
      <c r="LNR276" s="452"/>
      <c r="LNS276" s="452"/>
      <c r="LNT276" s="452"/>
      <c r="LNU276" s="452"/>
      <c r="LNV276" s="452"/>
      <c r="LNW276" s="452"/>
      <c r="LNX276" s="452"/>
      <c r="LNY276" s="452"/>
      <c r="LNZ276" s="411"/>
      <c r="LOA276" s="451"/>
      <c r="LOB276" s="452"/>
      <c r="LOC276" s="452"/>
      <c r="LOD276" s="452"/>
      <c r="LOE276" s="452"/>
      <c r="LOF276" s="452"/>
      <c r="LOG276" s="452"/>
      <c r="LOH276" s="452"/>
      <c r="LOI276" s="452"/>
      <c r="LOJ276" s="452"/>
      <c r="LOK276" s="452"/>
      <c r="LOL276" s="411"/>
      <c r="LOM276" s="451"/>
      <c r="LON276" s="452"/>
      <c r="LOO276" s="452"/>
      <c r="LOP276" s="452"/>
      <c r="LOQ276" s="452"/>
      <c r="LOR276" s="452"/>
      <c r="LOS276" s="452"/>
      <c r="LOT276" s="452"/>
      <c r="LOU276" s="452"/>
      <c r="LOV276" s="452"/>
      <c r="LOW276" s="452"/>
      <c r="LOX276" s="411"/>
      <c r="LOY276" s="451"/>
      <c r="LOZ276" s="452"/>
      <c r="LPA276" s="452"/>
      <c r="LPB276" s="452"/>
      <c r="LPC276" s="452"/>
      <c r="LPD276" s="452"/>
      <c r="LPE276" s="452"/>
      <c r="LPF276" s="452"/>
      <c r="LPG276" s="452"/>
      <c r="LPH276" s="452"/>
      <c r="LPI276" s="452"/>
      <c r="LPJ276" s="411"/>
      <c r="LPK276" s="451"/>
      <c r="LPL276" s="452"/>
      <c r="LPM276" s="452"/>
      <c r="LPN276" s="452"/>
      <c r="LPO276" s="452"/>
      <c r="LPP276" s="452"/>
      <c r="LPQ276" s="452"/>
      <c r="LPR276" s="452"/>
      <c r="LPS276" s="452"/>
      <c r="LPT276" s="452"/>
      <c r="LPU276" s="452"/>
      <c r="LPV276" s="411"/>
      <c r="LPW276" s="451"/>
      <c r="LPX276" s="452"/>
      <c r="LPY276" s="452"/>
      <c r="LPZ276" s="452"/>
      <c r="LQA276" s="452"/>
      <c r="LQB276" s="452"/>
      <c r="LQC276" s="452"/>
      <c r="LQD276" s="452"/>
      <c r="LQE276" s="452"/>
      <c r="LQF276" s="452"/>
      <c r="LQG276" s="452"/>
      <c r="LQH276" s="411"/>
      <c r="LQI276" s="451"/>
      <c r="LQJ276" s="452"/>
      <c r="LQK276" s="452"/>
      <c r="LQL276" s="452"/>
      <c r="LQM276" s="452"/>
      <c r="LQN276" s="452"/>
      <c r="LQO276" s="452"/>
      <c r="LQP276" s="452"/>
      <c r="LQQ276" s="452"/>
      <c r="LQR276" s="452"/>
      <c r="LQS276" s="452"/>
      <c r="LQT276" s="411"/>
      <c r="LQU276" s="451"/>
      <c r="LQV276" s="452"/>
      <c r="LQW276" s="452"/>
      <c r="LQX276" s="452"/>
      <c r="LQY276" s="452"/>
      <c r="LQZ276" s="452"/>
      <c r="LRA276" s="452"/>
      <c r="LRB276" s="452"/>
      <c r="LRC276" s="452"/>
      <c r="LRD276" s="452"/>
      <c r="LRE276" s="452"/>
      <c r="LRF276" s="411"/>
      <c r="LRG276" s="451"/>
      <c r="LRH276" s="452"/>
      <c r="LRI276" s="452"/>
      <c r="LRJ276" s="452"/>
      <c r="LRK276" s="452"/>
      <c r="LRL276" s="452"/>
      <c r="LRM276" s="452"/>
      <c r="LRN276" s="452"/>
      <c r="LRO276" s="452"/>
      <c r="LRP276" s="452"/>
      <c r="LRQ276" s="452"/>
      <c r="LRR276" s="411"/>
      <c r="LRS276" s="451"/>
      <c r="LRT276" s="452"/>
      <c r="LRU276" s="452"/>
      <c r="LRV276" s="452"/>
      <c r="LRW276" s="452"/>
      <c r="LRX276" s="452"/>
      <c r="LRY276" s="452"/>
      <c r="LRZ276" s="452"/>
      <c r="LSA276" s="452"/>
      <c r="LSB276" s="452"/>
      <c r="LSC276" s="452"/>
      <c r="LSD276" s="411"/>
      <c r="LSE276" s="451"/>
      <c r="LSF276" s="452"/>
      <c r="LSG276" s="452"/>
      <c r="LSH276" s="452"/>
      <c r="LSI276" s="452"/>
      <c r="LSJ276" s="452"/>
      <c r="LSK276" s="452"/>
      <c r="LSL276" s="452"/>
      <c r="LSM276" s="452"/>
      <c r="LSN276" s="452"/>
      <c r="LSO276" s="452"/>
      <c r="LSP276" s="411"/>
      <c r="LSQ276" s="451"/>
      <c r="LSR276" s="452"/>
      <c r="LSS276" s="452"/>
      <c r="LST276" s="452"/>
      <c r="LSU276" s="452"/>
      <c r="LSV276" s="452"/>
      <c r="LSW276" s="452"/>
      <c r="LSX276" s="452"/>
      <c r="LSY276" s="452"/>
      <c r="LSZ276" s="452"/>
      <c r="LTA276" s="452"/>
      <c r="LTB276" s="411"/>
      <c r="LTC276" s="451"/>
      <c r="LTD276" s="452"/>
      <c r="LTE276" s="452"/>
      <c r="LTF276" s="452"/>
      <c r="LTG276" s="452"/>
      <c r="LTH276" s="452"/>
      <c r="LTI276" s="452"/>
      <c r="LTJ276" s="452"/>
      <c r="LTK276" s="452"/>
      <c r="LTL276" s="452"/>
      <c r="LTM276" s="452"/>
      <c r="LTN276" s="411"/>
      <c r="LTO276" s="451"/>
      <c r="LTP276" s="452"/>
      <c r="LTQ276" s="452"/>
      <c r="LTR276" s="452"/>
      <c r="LTS276" s="452"/>
      <c r="LTT276" s="452"/>
      <c r="LTU276" s="452"/>
      <c r="LTV276" s="452"/>
      <c r="LTW276" s="452"/>
      <c r="LTX276" s="452"/>
      <c r="LTY276" s="452"/>
      <c r="LTZ276" s="411"/>
      <c r="LUA276" s="451"/>
      <c r="LUB276" s="452"/>
      <c r="LUC276" s="452"/>
      <c r="LUD276" s="452"/>
      <c r="LUE276" s="452"/>
      <c r="LUF276" s="452"/>
      <c r="LUG276" s="452"/>
      <c r="LUH276" s="452"/>
      <c r="LUI276" s="452"/>
      <c r="LUJ276" s="452"/>
      <c r="LUK276" s="452"/>
      <c r="LUL276" s="411"/>
      <c r="LUM276" s="451"/>
      <c r="LUN276" s="452"/>
      <c r="LUO276" s="452"/>
      <c r="LUP276" s="452"/>
      <c r="LUQ276" s="452"/>
      <c r="LUR276" s="452"/>
      <c r="LUS276" s="452"/>
      <c r="LUT276" s="452"/>
      <c r="LUU276" s="452"/>
      <c r="LUV276" s="452"/>
      <c r="LUW276" s="452"/>
      <c r="LUX276" s="411"/>
      <c r="LUY276" s="451"/>
      <c r="LUZ276" s="452"/>
      <c r="LVA276" s="452"/>
      <c r="LVB276" s="452"/>
      <c r="LVC276" s="452"/>
      <c r="LVD276" s="452"/>
      <c r="LVE276" s="452"/>
      <c r="LVF276" s="452"/>
      <c r="LVG276" s="452"/>
      <c r="LVH276" s="452"/>
      <c r="LVI276" s="452"/>
      <c r="LVJ276" s="411"/>
      <c r="LVK276" s="451"/>
      <c r="LVL276" s="452"/>
      <c r="LVM276" s="452"/>
      <c r="LVN276" s="452"/>
      <c r="LVO276" s="452"/>
      <c r="LVP276" s="452"/>
      <c r="LVQ276" s="452"/>
      <c r="LVR276" s="452"/>
      <c r="LVS276" s="452"/>
      <c r="LVT276" s="452"/>
      <c r="LVU276" s="452"/>
      <c r="LVV276" s="411"/>
      <c r="LVW276" s="451"/>
      <c r="LVX276" s="452"/>
      <c r="LVY276" s="452"/>
      <c r="LVZ276" s="452"/>
      <c r="LWA276" s="452"/>
      <c r="LWB276" s="452"/>
      <c r="LWC276" s="452"/>
      <c r="LWD276" s="452"/>
      <c r="LWE276" s="452"/>
      <c r="LWF276" s="452"/>
      <c r="LWG276" s="452"/>
      <c r="LWH276" s="411"/>
      <c r="LWI276" s="451"/>
      <c r="LWJ276" s="452"/>
      <c r="LWK276" s="452"/>
      <c r="LWL276" s="452"/>
      <c r="LWM276" s="452"/>
      <c r="LWN276" s="452"/>
      <c r="LWO276" s="452"/>
      <c r="LWP276" s="452"/>
      <c r="LWQ276" s="452"/>
      <c r="LWR276" s="452"/>
      <c r="LWS276" s="452"/>
      <c r="LWT276" s="411"/>
      <c r="LWU276" s="451"/>
      <c r="LWV276" s="452"/>
      <c r="LWW276" s="452"/>
      <c r="LWX276" s="452"/>
      <c r="LWY276" s="452"/>
      <c r="LWZ276" s="452"/>
      <c r="LXA276" s="452"/>
      <c r="LXB276" s="452"/>
      <c r="LXC276" s="452"/>
      <c r="LXD276" s="452"/>
      <c r="LXE276" s="452"/>
      <c r="LXF276" s="411"/>
      <c r="LXG276" s="451"/>
      <c r="LXH276" s="452"/>
      <c r="LXI276" s="452"/>
      <c r="LXJ276" s="452"/>
      <c r="LXK276" s="452"/>
      <c r="LXL276" s="452"/>
      <c r="LXM276" s="452"/>
      <c r="LXN276" s="452"/>
      <c r="LXO276" s="452"/>
      <c r="LXP276" s="452"/>
      <c r="LXQ276" s="452"/>
      <c r="LXR276" s="411"/>
      <c r="LXS276" s="451"/>
      <c r="LXT276" s="452"/>
      <c r="LXU276" s="452"/>
      <c r="LXV276" s="452"/>
      <c r="LXW276" s="452"/>
      <c r="LXX276" s="452"/>
      <c r="LXY276" s="452"/>
      <c r="LXZ276" s="452"/>
      <c r="LYA276" s="452"/>
      <c r="LYB276" s="452"/>
      <c r="LYC276" s="452"/>
      <c r="LYD276" s="411"/>
      <c r="LYE276" s="451"/>
      <c r="LYF276" s="452"/>
      <c r="LYG276" s="452"/>
      <c r="LYH276" s="452"/>
      <c r="LYI276" s="452"/>
      <c r="LYJ276" s="452"/>
      <c r="LYK276" s="452"/>
      <c r="LYL276" s="452"/>
      <c r="LYM276" s="452"/>
      <c r="LYN276" s="452"/>
      <c r="LYO276" s="452"/>
      <c r="LYP276" s="411"/>
      <c r="LYQ276" s="451"/>
      <c r="LYR276" s="452"/>
      <c r="LYS276" s="452"/>
      <c r="LYT276" s="452"/>
      <c r="LYU276" s="452"/>
      <c r="LYV276" s="452"/>
      <c r="LYW276" s="452"/>
      <c r="LYX276" s="452"/>
      <c r="LYY276" s="452"/>
      <c r="LYZ276" s="452"/>
      <c r="LZA276" s="452"/>
      <c r="LZB276" s="411"/>
      <c r="LZC276" s="451"/>
      <c r="LZD276" s="452"/>
      <c r="LZE276" s="452"/>
      <c r="LZF276" s="452"/>
      <c r="LZG276" s="452"/>
      <c r="LZH276" s="452"/>
      <c r="LZI276" s="452"/>
      <c r="LZJ276" s="452"/>
      <c r="LZK276" s="452"/>
      <c r="LZL276" s="452"/>
      <c r="LZM276" s="452"/>
      <c r="LZN276" s="411"/>
      <c r="LZO276" s="451"/>
      <c r="LZP276" s="452"/>
      <c r="LZQ276" s="452"/>
      <c r="LZR276" s="452"/>
      <c r="LZS276" s="452"/>
      <c r="LZT276" s="452"/>
      <c r="LZU276" s="452"/>
      <c r="LZV276" s="452"/>
      <c r="LZW276" s="452"/>
      <c r="LZX276" s="452"/>
      <c r="LZY276" s="452"/>
      <c r="LZZ276" s="411"/>
      <c r="MAA276" s="451"/>
      <c r="MAB276" s="452"/>
      <c r="MAC276" s="452"/>
      <c r="MAD276" s="452"/>
      <c r="MAE276" s="452"/>
      <c r="MAF276" s="452"/>
      <c r="MAG276" s="452"/>
      <c r="MAH276" s="452"/>
      <c r="MAI276" s="452"/>
      <c r="MAJ276" s="452"/>
      <c r="MAK276" s="452"/>
      <c r="MAL276" s="411"/>
      <c r="MAM276" s="451"/>
      <c r="MAN276" s="452"/>
      <c r="MAO276" s="452"/>
      <c r="MAP276" s="452"/>
      <c r="MAQ276" s="452"/>
      <c r="MAR276" s="452"/>
      <c r="MAS276" s="452"/>
      <c r="MAT276" s="452"/>
      <c r="MAU276" s="452"/>
      <c r="MAV276" s="452"/>
      <c r="MAW276" s="452"/>
      <c r="MAX276" s="411"/>
      <c r="MAY276" s="451"/>
      <c r="MAZ276" s="452"/>
      <c r="MBA276" s="452"/>
      <c r="MBB276" s="452"/>
      <c r="MBC276" s="452"/>
      <c r="MBD276" s="452"/>
      <c r="MBE276" s="452"/>
      <c r="MBF276" s="452"/>
      <c r="MBG276" s="452"/>
      <c r="MBH276" s="452"/>
      <c r="MBI276" s="452"/>
      <c r="MBJ276" s="411"/>
      <c r="MBK276" s="451"/>
      <c r="MBL276" s="452"/>
      <c r="MBM276" s="452"/>
      <c r="MBN276" s="452"/>
      <c r="MBO276" s="452"/>
      <c r="MBP276" s="452"/>
      <c r="MBQ276" s="452"/>
      <c r="MBR276" s="452"/>
      <c r="MBS276" s="452"/>
      <c r="MBT276" s="452"/>
      <c r="MBU276" s="452"/>
      <c r="MBV276" s="411"/>
      <c r="MBW276" s="451"/>
      <c r="MBX276" s="452"/>
      <c r="MBY276" s="452"/>
      <c r="MBZ276" s="452"/>
      <c r="MCA276" s="452"/>
      <c r="MCB276" s="452"/>
      <c r="MCC276" s="452"/>
      <c r="MCD276" s="452"/>
      <c r="MCE276" s="452"/>
      <c r="MCF276" s="452"/>
      <c r="MCG276" s="452"/>
      <c r="MCH276" s="411"/>
      <c r="MCI276" s="451"/>
      <c r="MCJ276" s="452"/>
      <c r="MCK276" s="452"/>
      <c r="MCL276" s="452"/>
      <c r="MCM276" s="452"/>
      <c r="MCN276" s="452"/>
      <c r="MCO276" s="452"/>
      <c r="MCP276" s="452"/>
      <c r="MCQ276" s="452"/>
      <c r="MCR276" s="452"/>
      <c r="MCS276" s="452"/>
      <c r="MCT276" s="411"/>
      <c r="MCU276" s="451"/>
      <c r="MCV276" s="452"/>
      <c r="MCW276" s="452"/>
      <c r="MCX276" s="452"/>
      <c r="MCY276" s="452"/>
      <c r="MCZ276" s="452"/>
      <c r="MDA276" s="452"/>
      <c r="MDB276" s="452"/>
      <c r="MDC276" s="452"/>
      <c r="MDD276" s="452"/>
      <c r="MDE276" s="452"/>
      <c r="MDF276" s="411"/>
      <c r="MDG276" s="451"/>
      <c r="MDH276" s="452"/>
      <c r="MDI276" s="452"/>
      <c r="MDJ276" s="452"/>
      <c r="MDK276" s="452"/>
      <c r="MDL276" s="452"/>
      <c r="MDM276" s="452"/>
      <c r="MDN276" s="452"/>
      <c r="MDO276" s="452"/>
      <c r="MDP276" s="452"/>
      <c r="MDQ276" s="452"/>
      <c r="MDR276" s="411"/>
      <c r="MDS276" s="451"/>
      <c r="MDT276" s="452"/>
      <c r="MDU276" s="452"/>
      <c r="MDV276" s="452"/>
      <c r="MDW276" s="452"/>
      <c r="MDX276" s="452"/>
      <c r="MDY276" s="452"/>
      <c r="MDZ276" s="452"/>
      <c r="MEA276" s="452"/>
      <c r="MEB276" s="452"/>
      <c r="MEC276" s="452"/>
      <c r="MED276" s="411"/>
      <c r="MEE276" s="451"/>
      <c r="MEF276" s="452"/>
      <c r="MEG276" s="452"/>
      <c r="MEH276" s="452"/>
      <c r="MEI276" s="452"/>
      <c r="MEJ276" s="452"/>
      <c r="MEK276" s="452"/>
      <c r="MEL276" s="452"/>
      <c r="MEM276" s="452"/>
      <c r="MEN276" s="452"/>
      <c r="MEO276" s="452"/>
      <c r="MEP276" s="411"/>
      <c r="MEQ276" s="451"/>
      <c r="MER276" s="452"/>
      <c r="MES276" s="452"/>
      <c r="MET276" s="452"/>
      <c r="MEU276" s="452"/>
      <c r="MEV276" s="452"/>
      <c r="MEW276" s="452"/>
      <c r="MEX276" s="452"/>
      <c r="MEY276" s="452"/>
      <c r="MEZ276" s="452"/>
      <c r="MFA276" s="452"/>
      <c r="MFB276" s="411"/>
      <c r="MFC276" s="451"/>
      <c r="MFD276" s="452"/>
      <c r="MFE276" s="452"/>
      <c r="MFF276" s="452"/>
      <c r="MFG276" s="452"/>
      <c r="MFH276" s="452"/>
      <c r="MFI276" s="452"/>
      <c r="MFJ276" s="452"/>
      <c r="MFK276" s="452"/>
      <c r="MFL276" s="452"/>
      <c r="MFM276" s="452"/>
      <c r="MFN276" s="411"/>
      <c r="MFO276" s="451"/>
      <c r="MFP276" s="452"/>
      <c r="MFQ276" s="452"/>
      <c r="MFR276" s="452"/>
      <c r="MFS276" s="452"/>
      <c r="MFT276" s="452"/>
      <c r="MFU276" s="452"/>
      <c r="MFV276" s="452"/>
      <c r="MFW276" s="452"/>
      <c r="MFX276" s="452"/>
      <c r="MFY276" s="452"/>
      <c r="MFZ276" s="411"/>
      <c r="MGA276" s="451"/>
      <c r="MGB276" s="452"/>
      <c r="MGC276" s="452"/>
      <c r="MGD276" s="452"/>
      <c r="MGE276" s="452"/>
      <c r="MGF276" s="452"/>
      <c r="MGG276" s="452"/>
      <c r="MGH276" s="452"/>
      <c r="MGI276" s="452"/>
      <c r="MGJ276" s="452"/>
      <c r="MGK276" s="452"/>
      <c r="MGL276" s="411"/>
      <c r="MGM276" s="451"/>
      <c r="MGN276" s="452"/>
      <c r="MGO276" s="452"/>
      <c r="MGP276" s="452"/>
      <c r="MGQ276" s="452"/>
      <c r="MGR276" s="452"/>
      <c r="MGS276" s="452"/>
      <c r="MGT276" s="452"/>
      <c r="MGU276" s="452"/>
      <c r="MGV276" s="452"/>
      <c r="MGW276" s="452"/>
      <c r="MGX276" s="411"/>
      <c r="MGY276" s="451"/>
      <c r="MGZ276" s="452"/>
      <c r="MHA276" s="452"/>
      <c r="MHB276" s="452"/>
      <c r="MHC276" s="452"/>
      <c r="MHD276" s="452"/>
      <c r="MHE276" s="452"/>
      <c r="MHF276" s="452"/>
      <c r="MHG276" s="452"/>
      <c r="MHH276" s="452"/>
      <c r="MHI276" s="452"/>
      <c r="MHJ276" s="411"/>
      <c r="MHK276" s="451"/>
      <c r="MHL276" s="452"/>
      <c r="MHM276" s="452"/>
      <c r="MHN276" s="452"/>
      <c r="MHO276" s="452"/>
      <c r="MHP276" s="452"/>
      <c r="MHQ276" s="452"/>
      <c r="MHR276" s="452"/>
      <c r="MHS276" s="452"/>
      <c r="MHT276" s="452"/>
      <c r="MHU276" s="452"/>
      <c r="MHV276" s="411"/>
      <c r="MHW276" s="451"/>
      <c r="MHX276" s="452"/>
      <c r="MHY276" s="452"/>
      <c r="MHZ276" s="452"/>
      <c r="MIA276" s="452"/>
      <c r="MIB276" s="452"/>
      <c r="MIC276" s="452"/>
      <c r="MID276" s="452"/>
      <c r="MIE276" s="452"/>
      <c r="MIF276" s="452"/>
      <c r="MIG276" s="452"/>
      <c r="MIH276" s="411"/>
      <c r="MII276" s="451"/>
      <c r="MIJ276" s="452"/>
      <c r="MIK276" s="452"/>
      <c r="MIL276" s="452"/>
      <c r="MIM276" s="452"/>
      <c r="MIN276" s="452"/>
      <c r="MIO276" s="452"/>
      <c r="MIP276" s="452"/>
      <c r="MIQ276" s="452"/>
      <c r="MIR276" s="452"/>
      <c r="MIS276" s="452"/>
      <c r="MIT276" s="411"/>
      <c r="MIU276" s="451"/>
      <c r="MIV276" s="452"/>
      <c r="MIW276" s="452"/>
      <c r="MIX276" s="452"/>
      <c r="MIY276" s="452"/>
      <c r="MIZ276" s="452"/>
      <c r="MJA276" s="452"/>
      <c r="MJB276" s="452"/>
      <c r="MJC276" s="452"/>
      <c r="MJD276" s="452"/>
      <c r="MJE276" s="452"/>
      <c r="MJF276" s="411"/>
      <c r="MJG276" s="451"/>
      <c r="MJH276" s="452"/>
      <c r="MJI276" s="452"/>
      <c r="MJJ276" s="452"/>
      <c r="MJK276" s="452"/>
      <c r="MJL276" s="452"/>
      <c r="MJM276" s="452"/>
      <c r="MJN276" s="452"/>
      <c r="MJO276" s="452"/>
      <c r="MJP276" s="452"/>
      <c r="MJQ276" s="452"/>
      <c r="MJR276" s="411"/>
      <c r="MJS276" s="451"/>
      <c r="MJT276" s="452"/>
      <c r="MJU276" s="452"/>
      <c r="MJV276" s="452"/>
      <c r="MJW276" s="452"/>
      <c r="MJX276" s="452"/>
      <c r="MJY276" s="452"/>
      <c r="MJZ276" s="452"/>
      <c r="MKA276" s="452"/>
      <c r="MKB276" s="452"/>
      <c r="MKC276" s="452"/>
      <c r="MKD276" s="411"/>
      <c r="MKE276" s="451"/>
      <c r="MKF276" s="452"/>
      <c r="MKG276" s="452"/>
      <c r="MKH276" s="452"/>
      <c r="MKI276" s="452"/>
      <c r="MKJ276" s="452"/>
      <c r="MKK276" s="452"/>
      <c r="MKL276" s="452"/>
      <c r="MKM276" s="452"/>
      <c r="MKN276" s="452"/>
      <c r="MKO276" s="452"/>
      <c r="MKP276" s="411"/>
      <c r="MKQ276" s="451"/>
      <c r="MKR276" s="452"/>
      <c r="MKS276" s="452"/>
      <c r="MKT276" s="452"/>
      <c r="MKU276" s="452"/>
      <c r="MKV276" s="452"/>
      <c r="MKW276" s="452"/>
      <c r="MKX276" s="452"/>
      <c r="MKY276" s="452"/>
      <c r="MKZ276" s="452"/>
      <c r="MLA276" s="452"/>
      <c r="MLB276" s="411"/>
      <c r="MLC276" s="451"/>
      <c r="MLD276" s="452"/>
      <c r="MLE276" s="452"/>
      <c r="MLF276" s="452"/>
      <c r="MLG276" s="452"/>
      <c r="MLH276" s="452"/>
      <c r="MLI276" s="452"/>
      <c r="MLJ276" s="452"/>
      <c r="MLK276" s="452"/>
      <c r="MLL276" s="452"/>
      <c r="MLM276" s="452"/>
      <c r="MLN276" s="411"/>
      <c r="MLO276" s="451"/>
      <c r="MLP276" s="452"/>
      <c r="MLQ276" s="452"/>
      <c r="MLR276" s="452"/>
      <c r="MLS276" s="452"/>
      <c r="MLT276" s="452"/>
      <c r="MLU276" s="452"/>
      <c r="MLV276" s="452"/>
      <c r="MLW276" s="452"/>
      <c r="MLX276" s="452"/>
      <c r="MLY276" s="452"/>
      <c r="MLZ276" s="411"/>
      <c r="MMA276" s="451"/>
      <c r="MMB276" s="452"/>
      <c r="MMC276" s="452"/>
      <c r="MMD276" s="452"/>
      <c r="MME276" s="452"/>
      <c r="MMF276" s="452"/>
      <c r="MMG276" s="452"/>
      <c r="MMH276" s="452"/>
      <c r="MMI276" s="452"/>
      <c r="MMJ276" s="452"/>
      <c r="MMK276" s="452"/>
      <c r="MML276" s="411"/>
      <c r="MMM276" s="451"/>
      <c r="MMN276" s="452"/>
      <c r="MMO276" s="452"/>
      <c r="MMP276" s="452"/>
      <c r="MMQ276" s="452"/>
      <c r="MMR276" s="452"/>
      <c r="MMS276" s="452"/>
      <c r="MMT276" s="452"/>
      <c r="MMU276" s="452"/>
      <c r="MMV276" s="452"/>
      <c r="MMW276" s="452"/>
      <c r="MMX276" s="411"/>
      <c r="MMY276" s="451"/>
      <c r="MMZ276" s="452"/>
      <c r="MNA276" s="452"/>
      <c r="MNB276" s="452"/>
      <c r="MNC276" s="452"/>
      <c r="MND276" s="452"/>
      <c r="MNE276" s="452"/>
      <c r="MNF276" s="452"/>
      <c r="MNG276" s="452"/>
      <c r="MNH276" s="452"/>
      <c r="MNI276" s="452"/>
      <c r="MNJ276" s="411"/>
      <c r="MNK276" s="451"/>
      <c r="MNL276" s="452"/>
      <c r="MNM276" s="452"/>
      <c r="MNN276" s="452"/>
      <c r="MNO276" s="452"/>
      <c r="MNP276" s="452"/>
      <c r="MNQ276" s="452"/>
      <c r="MNR276" s="452"/>
      <c r="MNS276" s="452"/>
      <c r="MNT276" s="452"/>
      <c r="MNU276" s="452"/>
      <c r="MNV276" s="411"/>
      <c r="MNW276" s="451"/>
      <c r="MNX276" s="452"/>
      <c r="MNY276" s="452"/>
      <c r="MNZ276" s="452"/>
      <c r="MOA276" s="452"/>
      <c r="MOB276" s="452"/>
      <c r="MOC276" s="452"/>
      <c r="MOD276" s="452"/>
      <c r="MOE276" s="452"/>
      <c r="MOF276" s="452"/>
      <c r="MOG276" s="452"/>
      <c r="MOH276" s="411"/>
      <c r="MOI276" s="451"/>
      <c r="MOJ276" s="452"/>
      <c r="MOK276" s="452"/>
      <c r="MOL276" s="452"/>
      <c r="MOM276" s="452"/>
      <c r="MON276" s="452"/>
      <c r="MOO276" s="452"/>
      <c r="MOP276" s="452"/>
      <c r="MOQ276" s="452"/>
      <c r="MOR276" s="452"/>
      <c r="MOS276" s="452"/>
      <c r="MOT276" s="411"/>
      <c r="MOU276" s="451"/>
      <c r="MOV276" s="452"/>
      <c r="MOW276" s="452"/>
      <c r="MOX276" s="452"/>
      <c r="MOY276" s="452"/>
      <c r="MOZ276" s="452"/>
      <c r="MPA276" s="452"/>
      <c r="MPB276" s="452"/>
      <c r="MPC276" s="452"/>
      <c r="MPD276" s="452"/>
      <c r="MPE276" s="452"/>
      <c r="MPF276" s="411"/>
      <c r="MPG276" s="451"/>
      <c r="MPH276" s="452"/>
      <c r="MPI276" s="452"/>
      <c r="MPJ276" s="452"/>
      <c r="MPK276" s="452"/>
      <c r="MPL276" s="452"/>
      <c r="MPM276" s="452"/>
      <c r="MPN276" s="452"/>
      <c r="MPO276" s="452"/>
      <c r="MPP276" s="452"/>
      <c r="MPQ276" s="452"/>
      <c r="MPR276" s="411"/>
      <c r="MPS276" s="451"/>
      <c r="MPT276" s="452"/>
      <c r="MPU276" s="452"/>
      <c r="MPV276" s="452"/>
      <c r="MPW276" s="452"/>
      <c r="MPX276" s="452"/>
      <c r="MPY276" s="452"/>
      <c r="MPZ276" s="452"/>
      <c r="MQA276" s="452"/>
      <c r="MQB276" s="452"/>
      <c r="MQC276" s="452"/>
      <c r="MQD276" s="411"/>
      <c r="MQE276" s="451"/>
      <c r="MQF276" s="452"/>
      <c r="MQG276" s="452"/>
      <c r="MQH276" s="452"/>
      <c r="MQI276" s="452"/>
      <c r="MQJ276" s="452"/>
      <c r="MQK276" s="452"/>
      <c r="MQL276" s="452"/>
      <c r="MQM276" s="452"/>
      <c r="MQN276" s="452"/>
      <c r="MQO276" s="452"/>
      <c r="MQP276" s="411"/>
      <c r="MQQ276" s="451"/>
      <c r="MQR276" s="452"/>
      <c r="MQS276" s="452"/>
      <c r="MQT276" s="452"/>
      <c r="MQU276" s="452"/>
      <c r="MQV276" s="452"/>
      <c r="MQW276" s="452"/>
      <c r="MQX276" s="452"/>
      <c r="MQY276" s="452"/>
      <c r="MQZ276" s="452"/>
      <c r="MRA276" s="452"/>
      <c r="MRB276" s="411"/>
      <c r="MRC276" s="451"/>
      <c r="MRD276" s="452"/>
      <c r="MRE276" s="452"/>
      <c r="MRF276" s="452"/>
      <c r="MRG276" s="452"/>
      <c r="MRH276" s="452"/>
      <c r="MRI276" s="452"/>
      <c r="MRJ276" s="452"/>
      <c r="MRK276" s="452"/>
      <c r="MRL276" s="452"/>
      <c r="MRM276" s="452"/>
      <c r="MRN276" s="411"/>
      <c r="MRO276" s="451"/>
      <c r="MRP276" s="452"/>
      <c r="MRQ276" s="452"/>
      <c r="MRR276" s="452"/>
      <c r="MRS276" s="452"/>
      <c r="MRT276" s="452"/>
      <c r="MRU276" s="452"/>
      <c r="MRV276" s="452"/>
      <c r="MRW276" s="452"/>
      <c r="MRX276" s="452"/>
      <c r="MRY276" s="452"/>
      <c r="MRZ276" s="411"/>
      <c r="MSA276" s="451"/>
      <c r="MSB276" s="452"/>
      <c r="MSC276" s="452"/>
      <c r="MSD276" s="452"/>
      <c r="MSE276" s="452"/>
      <c r="MSF276" s="452"/>
      <c r="MSG276" s="452"/>
      <c r="MSH276" s="452"/>
      <c r="MSI276" s="452"/>
      <c r="MSJ276" s="452"/>
      <c r="MSK276" s="452"/>
      <c r="MSL276" s="411"/>
      <c r="MSM276" s="451"/>
      <c r="MSN276" s="452"/>
      <c r="MSO276" s="452"/>
      <c r="MSP276" s="452"/>
      <c r="MSQ276" s="452"/>
      <c r="MSR276" s="452"/>
      <c r="MSS276" s="452"/>
      <c r="MST276" s="452"/>
      <c r="MSU276" s="452"/>
      <c r="MSV276" s="452"/>
      <c r="MSW276" s="452"/>
      <c r="MSX276" s="411"/>
      <c r="MSY276" s="451"/>
      <c r="MSZ276" s="452"/>
      <c r="MTA276" s="452"/>
      <c r="MTB276" s="452"/>
      <c r="MTC276" s="452"/>
      <c r="MTD276" s="452"/>
      <c r="MTE276" s="452"/>
      <c r="MTF276" s="452"/>
      <c r="MTG276" s="452"/>
      <c r="MTH276" s="452"/>
      <c r="MTI276" s="452"/>
      <c r="MTJ276" s="411"/>
      <c r="MTK276" s="451"/>
      <c r="MTL276" s="452"/>
      <c r="MTM276" s="452"/>
      <c r="MTN276" s="452"/>
      <c r="MTO276" s="452"/>
      <c r="MTP276" s="452"/>
      <c r="MTQ276" s="452"/>
      <c r="MTR276" s="452"/>
      <c r="MTS276" s="452"/>
      <c r="MTT276" s="452"/>
      <c r="MTU276" s="452"/>
      <c r="MTV276" s="411"/>
      <c r="MTW276" s="451"/>
      <c r="MTX276" s="452"/>
      <c r="MTY276" s="452"/>
      <c r="MTZ276" s="452"/>
      <c r="MUA276" s="452"/>
      <c r="MUB276" s="452"/>
      <c r="MUC276" s="452"/>
      <c r="MUD276" s="452"/>
      <c r="MUE276" s="452"/>
      <c r="MUF276" s="452"/>
      <c r="MUG276" s="452"/>
      <c r="MUH276" s="411"/>
      <c r="MUI276" s="451"/>
      <c r="MUJ276" s="452"/>
      <c r="MUK276" s="452"/>
      <c r="MUL276" s="452"/>
      <c r="MUM276" s="452"/>
      <c r="MUN276" s="452"/>
      <c r="MUO276" s="452"/>
      <c r="MUP276" s="452"/>
      <c r="MUQ276" s="452"/>
      <c r="MUR276" s="452"/>
      <c r="MUS276" s="452"/>
      <c r="MUT276" s="411"/>
      <c r="MUU276" s="451"/>
      <c r="MUV276" s="452"/>
      <c r="MUW276" s="452"/>
      <c r="MUX276" s="452"/>
      <c r="MUY276" s="452"/>
      <c r="MUZ276" s="452"/>
      <c r="MVA276" s="452"/>
      <c r="MVB276" s="452"/>
      <c r="MVC276" s="452"/>
      <c r="MVD276" s="452"/>
      <c r="MVE276" s="452"/>
      <c r="MVF276" s="411"/>
      <c r="MVG276" s="451"/>
      <c r="MVH276" s="452"/>
      <c r="MVI276" s="452"/>
      <c r="MVJ276" s="452"/>
      <c r="MVK276" s="452"/>
      <c r="MVL276" s="452"/>
      <c r="MVM276" s="452"/>
      <c r="MVN276" s="452"/>
      <c r="MVO276" s="452"/>
      <c r="MVP276" s="452"/>
      <c r="MVQ276" s="452"/>
      <c r="MVR276" s="411"/>
      <c r="MVS276" s="451"/>
      <c r="MVT276" s="452"/>
      <c r="MVU276" s="452"/>
      <c r="MVV276" s="452"/>
      <c r="MVW276" s="452"/>
      <c r="MVX276" s="452"/>
      <c r="MVY276" s="452"/>
      <c r="MVZ276" s="452"/>
      <c r="MWA276" s="452"/>
      <c r="MWB276" s="452"/>
      <c r="MWC276" s="452"/>
      <c r="MWD276" s="411"/>
      <c r="MWE276" s="451"/>
      <c r="MWF276" s="452"/>
      <c r="MWG276" s="452"/>
      <c r="MWH276" s="452"/>
      <c r="MWI276" s="452"/>
      <c r="MWJ276" s="452"/>
      <c r="MWK276" s="452"/>
      <c r="MWL276" s="452"/>
      <c r="MWM276" s="452"/>
      <c r="MWN276" s="452"/>
      <c r="MWO276" s="452"/>
      <c r="MWP276" s="411"/>
      <c r="MWQ276" s="451"/>
      <c r="MWR276" s="452"/>
      <c r="MWS276" s="452"/>
      <c r="MWT276" s="452"/>
      <c r="MWU276" s="452"/>
      <c r="MWV276" s="452"/>
      <c r="MWW276" s="452"/>
      <c r="MWX276" s="452"/>
      <c r="MWY276" s="452"/>
      <c r="MWZ276" s="452"/>
      <c r="MXA276" s="452"/>
      <c r="MXB276" s="411"/>
      <c r="MXC276" s="451"/>
      <c r="MXD276" s="452"/>
      <c r="MXE276" s="452"/>
      <c r="MXF276" s="452"/>
      <c r="MXG276" s="452"/>
      <c r="MXH276" s="452"/>
      <c r="MXI276" s="452"/>
      <c r="MXJ276" s="452"/>
      <c r="MXK276" s="452"/>
      <c r="MXL276" s="452"/>
      <c r="MXM276" s="452"/>
      <c r="MXN276" s="411"/>
      <c r="MXO276" s="451"/>
      <c r="MXP276" s="452"/>
      <c r="MXQ276" s="452"/>
      <c r="MXR276" s="452"/>
      <c r="MXS276" s="452"/>
      <c r="MXT276" s="452"/>
      <c r="MXU276" s="452"/>
      <c r="MXV276" s="452"/>
      <c r="MXW276" s="452"/>
      <c r="MXX276" s="452"/>
      <c r="MXY276" s="452"/>
      <c r="MXZ276" s="411"/>
      <c r="MYA276" s="451"/>
      <c r="MYB276" s="452"/>
      <c r="MYC276" s="452"/>
      <c r="MYD276" s="452"/>
      <c r="MYE276" s="452"/>
      <c r="MYF276" s="452"/>
      <c r="MYG276" s="452"/>
      <c r="MYH276" s="452"/>
      <c r="MYI276" s="452"/>
      <c r="MYJ276" s="452"/>
      <c r="MYK276" s="452"/>
      <c r="MYL276" s="411"/>
      <c r="MYM276" s="451"/>
      <c r="MYN276" s="452"/>
      <c r="MYO276" s="452"/>
      <c r="MYP276" s="452"/>
      <c r="MYQ276" s="452"/>
      <c r="MYR276" s="452"/>
      <c r="MYS276" s="452"/>
      <c r="MYT276" s="452"/>
      <c r="MYU276" s="452"/>
      <c r="MYV276" s="452"/>
      <c r="MYW276" s="452"/>
      <c r="MYX276" s="411"/>
      <c r="MYY276" s="451"/>
      <c r="MYZ276" s="452"/>
      <c r="MZA276" s="452"/>
      <c r="MZB276" s="452"/>
      <c r="MZC276" s="452"/>
      <c r="MZD276" s="452"/>
      <c r="MZE276" s="452"/>
      <c r="MZF276" s="452"/>
      <c r="MZG276" s="452"/>
      <c r="MZH276" s="452"/>
      <c r="MZI276" s="452"/>
      <c r="MZJ276" s="411"/>
      <c r="MZK276" s="451"/>
      <c r="MZL276" s="452"/>
      <c r="MZM276" s="452"/>
      <c r="MZN276" s="452"/>
      <c r="MZO276" s="452"/>
      <c r="MZP276" s="452"/>
      <c r="MZQ276" s="452"/>
      <c r="MZR276" s="452"/>
      <c r="MZS276" s="452"/>
      <c r="MZT276" s="452"/>
      <c r="MZU276" s="452"/>
      <c r="MZV276" s="411"/>
      <c r="MZW276" s="451"/>
      <c r="MZX276" s="452"/>
      <c r="MZY276" s="452"/>
      <c r="MZZ276" s="452"/>
      <c r="NAA276" s="452"/>
      <c r="NAB276" s="452"/>
      <c r="NAC276" s="452"/>
      <c r="NAD276" s="452"/>
      <c r="NAE276" s="452"/>
      <c r="NAF276" s="452"/>
      <c r="NAG276" s="452"/>
      <c r="NAH276" s="411"/>
      <c r="NAI276" s="451"/>
      <c r="NAJ276" s="452"/>
      <c r="NAK276" s="452"/>
      <c r="NAL276" s="452"/>
      <c r="NAM276" s="452"/>
      <c r="NAN276" s="452"/>
      <c r="NAO276" s="452"/>
      <c r="NAP276" s="452"/>
      <c r="NAQ276" s="452"/>
      <c r="NAR276" s="452"/>
      <c r="NAS276" s="452"/>
      <c r="NAT276" s="411"/>
      <c r="NAU276" s="451"/>
      <c r="NAV276" s="452"/>
      <c r="NAW276" s="452"/>
      <c r="NAX276" s="452"/>
      <c r="NAY276" s="452"/>
      <c r="NAZ276" s="452"/>
      <c r="NBA276" s="452"/>
      <c r="NBB276" s="452"/>
      <c r="NBC276" s="452"/>
      <c r="NBD276" s="452"/>
      <c r="NBE276" s="452"/>
      <c r="NBF276" s="411"/>
      <c r="NBG276" s="451"/>
      <c r="NBH276" s="452"/>
      <c r="NBI276" s="452"/>
      <c r="NBJ276" s="452"/>
      <c r="NBK276" s="452"/>
      <c r="NBL276" s="452"/>
      <c r="NBM276" s="452"/>
      <c r="NBN276" s="452"/>
      <c r="NBO276" s="452"/>
      <c r="NBP276" s="452"/>
      <c r="NBQ276" s="452"/>
      <c r="NBR276" s="411"/>
      <c r="NBS276" s="451"/>
      <c r="NBT276" s="452"/>
      <c r="NBU276" s="452"/>
      <c r="NBV276" s="452"/>
      <c r="NBW276" s="452"/>
      <c r="NBX276" s="452"/>
      <c r="NBY276" s="452"/>
      <c r="NBZ276" s="452"/>
      <c r="NCA276" s="452"/>
      <c r="NCB276" s="452"/>
      <c r="NCC276" s="452"/>
      <c r="NCD276" s="411"/>
      <c r="NCE276" s="451"/>
      <c r="NCF276" s="452"/>
      <c r="NCG276" s="452"/>
      <c r="NCH276" s="452"/>
      <c r="NCI276" s="452"/>
      <c r="NCJ276" s="452"/>
      <c r="NCK276" s="452"/>
      <c r="NCL276" s="452"/>
      <c r="NCM276" s="452"/>
      <c r="NCN276" s="452"/>
      <c r="NCO276" s="452"/>
      <c r="NCP276" s="411"/>
      <c r="NCQ276" s="451"/>
      <c r="NCR276" s="452"/>
      <c r="NCS276" s="452"/>
      <c r="NCT276" s="452"/>
      <c r="NCU276" s="452"/>
      <c r="NCV276" s="452"/>
      <c r="NCW276" s="452"/>
      <c r="NCX276" s="452"/>
      <c r="NCY276" s="452"/>
      <c r="NCZ276" s="452"/>
      <c r="NDA276" s="452"/>
      <c r="NDB276" s="411"/>
      <c r="NDC276" s="451"/>
      <c r="NDD276" s="452"/>
      <c r="NDE276" s="452"/>
      <c r="NDF276" s="452"/>
      <c r="NDG276" s="452"/>
      <c r="NDH276" s="452"/>
      <c r="NDI276" s="452"/>
      <c r="NDJ276" s="452"/>
      <c r="NDK276" s="452"/>
      <c r="NDL276" s="452"/>
      <c r="NDM276" s="452"/>
      <c r="NDN276" s="411"/>
      <c r="NDO276" s="451"/>
      <c r="NDP276" s="452"/>
      <c r="NDQ276" s="452"/>
      <c r="NDR276" s="452"/>
      <c r="NDS276" s="452"/>
      <c r="NDT276" s="452"/>
      <c r="NDU276" s="452"/>
      <c r="NDV276" s="452"/>
      <c r="NDW276" s="452"/>
      <c r="NDX276" s="452"/>
      <c r="NDY276" s="452"/>
      <c r="NDZ276" s="411"/>
      <c r="NEA276" s="451"/>
      <c r="NEB276" s="452"/>
      <c r="NEC276" s="452"/>
      <c r="NED276" s="452"/>
      <c r="NEE276" s="452"/>
      <c r="NEF276" s="452"/>
      <c r="NEG276" s="452"/>
      <c r="NEH276" s="452"/>
      <c r="NEI276" s="452"/>
      <c r="NEJ276" s="452"/>
      <c r="NEK276" s="452"/>
      <c r="NEL276" s="411"/>
      <c r="NEM276" s="451"/>
      <c r="NEN276" s="452"/>
      <c r="NEO276" s="452"/>
      <c r="NEP276" s="452"/>
      <c r="NEQ276" s="452"/>
      <c r="NER276" s="452"/>
      <c r="NES276" s="452"/>
      <c r="NET276" s="452"/>
      <c r="NEU276" s="452"/>
      <c r="NEV276" s="452"/>
      <c r="NEW276" s="452"/>
      <c r="NEX276" s="411"/>
      <c r="NEY276" s="451"/>
      <c r="NEZ276" s="452"/>
      <c r="NFA276" s="452"/>
      <c r="NFB276" s="452"/>
      <c r="NFC276" s="452"/>
      <c r="NFD276" s="452"/>
      <c r="NFE276" s="452"/>
      <c r="NFF276" s="452"/>
      <c r="NFG276" s="452"/>
      <c r="NFH276" s="452"/>
      <c r="NFI276" s="452"/>
      <c r="NFJ276" s="411"/>
      <c r="NFK276" s="451"/>
      <c r="NFL276" s="452"/>
      <c r="NFM276" s="452"/>
      <c r="NFN276" s="452"/>
      <c r="NFO276" s="452"/>
      <c r="NFP276" s="452"/>
      <c r="NFQ276" s="452"/>
      <c r="NFR276" s="452"/>
      <c r="NFS276" s="452"/>
      <c r="NFT276" s="452"/>
      <c r="NFU276" s="452"/>
      <c r="NFV276" s="411"/>
      <c r="NFW276" s="451"/>
      <c r="NFX276" s="452"/>
      <c r="NFY276" s="452"/>
      <c r="NFZ276" s="452"/>
      <c r="NGA276" s="452"/>
      <c r="NGB276" s="452"/>
      <c r="NGC276" s="452"/>
      <c r="NGD276" s="452"/>
      <c r="NGE276" s="452"/>
      <c r="NGF276" s="452"/>
      <c r="NGG276" s="452"/>
      <c r="NGH276" s="411"/>
      <c r="NGI276" s="451"/>
      <c r="NGJ276" s="452"/>
      <c r="NGK276" s="452"/>
      <c r="NGL276" s="452"/>
      <c r="NGM276" s="452"/>
      <c r="NGN276" s="452"/>
      <c r="NGO276" s="452"/>
      <c r="NGP276" s="452"/>
      <c r="NGQ276" s="452"/>
      <c r="NGR276" s="452"/>
      <c r="NGS276" s="452"/>
      <c r="NGT276" s="411"/>
      <c r="NGU276" s="451"/>
      <c r="NGV276" s="452"/>
      <c r="NGW276" s="452"/>
      <c r="NGX276" s="452"/>
      <c r="NGY276" s="452"/>
      <c r="NGZ276" s="452"/>
      <c r="NHA276" s="452"/>
      <c r="NHB276" s="452"/>
      <c r="NHC276" s="452"/>
      <c r="NHD276" s="452"/>
      <c r="NHE276" s="452"/>
      <c r="NHF276" s="411"/>
      <c r="NHG276" s="451"/>
      <c r="NHH276" s="452"/>
      <c r="NHI276" s="452"/>
      <c r="NHJ276" s="452"/>
      <c r="NHK276" s="452"/>
      <c r="NHL276" s="452"/>
      <c r="NHM276" s="452"/>
      <c r="NHN276" s="452"/>
      <c r="NHO276" s="452"/>
      <c r="NHP276" s="452"/>
      <c r="NHQ276" s="452"/>
      <c r="NHR276" s="411"/>
      <c r="NHS276" s="451"/>
      <c r="NHT276" s="452"/>
      <c r="NHU276" s="452"/>
      <c r="NHV276" s="452"/>
      <c r="NHW276" s="452"/>
      <c r="NHX276" s="452"/>
      <c r="NHY276" s="452"/>
      <c r="NHZ276" s="452"/>
      <c r="NIA276" s="452"/>
      <c r="NIB276" s="452"/>
      <c r="NIC276" s="452"/>
      <c r="NID276" s="411"/>
      <c r="NIE276" s="451"/>
      <c r="NIF276" s="452"/>
      <c r="NIG276" s="452"/>
      <c r="NIH276" s="452"/>
      <c r="NII276" s="452"/>
      <c r="NIJ276" s="452"/>
      <c r="NIK276" s="452"/>
      <c r="NIL276" s="452"/>
      <c r="NIM276" s="452"/>
      <c r="NIN276" s="452"/>
      <c r="NIO276" s="452"/>
      <c r="NIP276" s="411"/>
      <c r="NIQ276" s="451"/>
      <c r="NIR276" s="452"/>
      <c r="NIS276" s="452"/>
      <c r="NIT276" s="452"/>
      <c r="NIU276" s="452"/>
      <c r="NIV276" s="452"/>
      <c r="NIW276" s="452"/>
      <c r="NIX276" s="452"/>
      <c r="NIY276" s="452"/>
      <c r="NIZ276" s="452"/>
      <c r="NJA276" s="452"/>
      <c r="NJB276" s="411"/>
      <c r="NJC276" s="451"/>
      <c r="NJD276" s="452"/>
      <c r="NJE276" s="452"/>
      <c r="NJF276" s="452"/>
      <c r="NJG276" s="452"/>
      <c r="NJH276" s="452"/>
      <c r="NJI276" s="452"/>
      <c r="NJJ276" s="452"/>
      <c r="NJK276" s="452"/>
      <c r="NJL276" s="452"/>
      <c r="NJM276" s="452"/>
      <c r="NJN276" s="411"/>
      <c r="NJO276" s="451"/>
      <c r="NJP276" s="452"/>
      <c r="NJQ276" s="452"/>
      <c r="NJR276" s="452"/>
      <c r="NJS276" s="452"/>
      <c r="NJT276" s="452"/>
      <c r="NJU276" s="452"/>
      <c r="NJV276" s="452"/>
      <c r="NJW276" s="452"/>
      <c r="NJX276" s="452"/>
      <c r="NJY276" s="452"/>
      <c r="NJZ276" s="411"/>
      <c r="NKA276" s="451"/>
      <c r="NKB276" s="452"/>
      <c r="NKC276" s="452"/>
      <c r="NKD276" s="452"/>
      <c r="NKE276" s="452"/>
      <c r="NKF276" s="452"/>
      <c r="NKG276" s="452"/>
      <c r="NKH276" s="452"/>
      <c r="NKI276" s="452"/>
      <c r="NKJ276" s="452"/>
      <c r="NKK276" s="452"/>
      <c r="NKL276" s="411"/>
      <c r="NKM276" s="451"/>
      <c r="NKN276" s="452"/>
      <c r="NKO276" s="452"/>
      <c r="NKP276" s="452"/>
      <c r="NKQ276" s="452"/>
      <c r="NKR276" s="452"/>
      <c r="NKS276" s="452"/>
      <c r="NKT276" s="452"/>
      <c r="NKU276" s="452"/>
      <c r="NKV276" s="452"/>
      <c r="NKW276" s="452"/>
      <c r="NKX276" s="411"/>
      <c r="NKY276" s="451"/>
      <c r="NKZ276" s="452"/>
      <c r="NLA276" s="452"/>
      <c r="NLB276" s="452"/>
      <c r="NLC276" s="452"/>
      <c r="NLD276" s="452"/>
      <c r="NLE276" s="452"/>
      <c r="NLF276" s="452"/>
      <c r="NLG276" s="452"/>
      <c r="NLH276" s="452"/>
      <c r="NLI276" s="452"/>
      <c r="NLJ276" s="411"/>
      <c r="NLK276" s="451"/>
      <c r="NLL276" s="452"/>
      <c r="NLM276" s="452"/>
      <c r="NLN276" s="452"/>
      <c r="NLO276" s="452"/>
      <c r="NLP276" s="452"/>
      <c r="NLQ276" s="452"/>
      <c r="NLR276" s="452"/>
      <c r="NLS276" s="452"/>
      <c r="NLT276" s="452"/>
      <c r="NLU276" s="452"/>
      <c r="NLV276" s="411"/>
      <c r="NLW276" s="451"/>
      <c r="NLX276" s="452"/>
      <c r="NLY276" s="452"/>
      <c r="NLZ276" s="452"/>
      <c r="NMA276" s="452"/>
      <c r="NMB276" s="452"/>
      <c r="NMC276" s="452"/>
      <c r="NMD276" s="452"/>
      <c r="NME276" s="452"/>
      <c r="NMF276" s="452"/>
      <c r="NMG276" s="452"/>
      <c r="NMH276" s="411"/>
      <c r="NMI276" s="451"/>
      <c r="NMJ276" s="452"/>
      <c r="NMK276" s="452"/>
      <c r="NML276" s="452"/>
      <c r="NMM276" s="452"/>
      <c r="NMN276" s="452"/>
      <c r="NMO276" s="452"/>
      <c r="NMP276" s="452"/>
      <c r="NMQ276" s="452"/>
      <c r="NMR276" s="452"/>
      <c r="NMS276" s="452"/>
      <c r="NMT276" s="411"/>
      <c r="NMU276" s="451"/>
      <c r="NMV276" s="452"/>
      <c r="NMW276" s="452"/>
      <c r="NMX276" s="452"/>
      <c r="NMY276" s="452"/>
      <c r="NMZ276" s="452"/>
      <c r="NNA276" s="452"/>
      <c r="NNB276" s="452"/>
      <c r="NNC276" s="452"/>
      <c r="NND276" s="452"/>
      <c r="NNE276" s="452"/>
      <c r="NNF276" s="411"/>
      <c r="NNG276" s="451"/>
      <c r="NNH276" s="452"/>
      <c r="NNI276" s="452"/>
      <c r="NNJ276" s="452"/>
      <c r="NNK276" s="452"/>
      <c r="NNL276" s="452"/>
      <c r="NNM276" s="452"/>
      <c r="NNN276" s="452"/>
      <c r="NNO276" s="452"/>
      <c r="NNP276" s="452"/>
      <c r="NNQ276" s="452"/>
      <c r="NNR276" s="411"/>
      <c r="NNS276" s="451"/>
      <c r="NNT276" s="452"/>
      <c r="NNU276" s="452"/>
      <c r="NNV276" s="452"/>
      <c r="NNW276" s="452"/>
      <c r="NNX276" s="452"/>
      <c r="NNY276" s="452"/>
      <c r="NNZ276" s="452"/>
      <c r="NOA276" s="452"/>
      <c r="NOB276" s="452"/>
      <c r="NOC276" s="452"/>
      <c r="NOD276" s="411"/>
      <c r="NOE276" s="451"/>
      <c r="NOF276" s="452"/>
      <c r="NOG276" s="452"/>
      <c r="NOH276" s="452"/>
      <c r="NOI276" s="452"/>
      <c r="NOJ276" s="452"/>
      <c r="NOK276" s="452"/>
      <c r="NOL276" s="452"/>
      <c r="NOM276" s="452"/>
      <c r="NON276" s="452"/>
      <c r="NOO276" s="452"/>
      <c r="NOP276" s="411"/>
      <c r="NOQ276" s="451"/>
      <c r="NOR276" s="452"/>
      <c r="NOS276" s="452"/>
      <c r="NOT276" s="452"/>
      <c r="NOU276" s="452"/>
      <c r="NOV276" s="452"/>
      <c r="NOW276" s="452"/>
      <c r="NOX276" s="452"/>
      <c r="NOY276" s="452"/>
      <c r="NOZ276" s="452"/>
      <c r="NPA276" s="452"/>
      <c r="NPB276" s="411"/>
      <c r="NPC276" s="451"/>
      <c r="NPD276" s="452"/>
      <c r="NPE276" s="452"/>
      <c r="NPF276" s="452"/>
      <c r="NPG276" s="452"/>
      <c r="NPH276" s="452"/>
      <c r="NPI276" s="452"/>
      <c r="NPJ276" s="452"/>
      <c r="NPK276" s="452"/>
      <c r="NPL276" s="452"/>
      <c r="NPM276" s="452"/>
      <c r="NPN276" s="411"/>
      <c r="NPO276" s="451"/>
      <c r="NPP276" s="452"/>
      <c r="NPQ276" s="452"/>
      <c r="NPR276" s="452"/>
      <c r="NPS276" s="452"/>
      <c r="NPT276" s="452"/>
      <c r="NPU276" s="452"/>
      <c r="NPV276" s="452"/>
      <c r="NPW276" s="452"/>
      <c r="NPX276" s="452"/>
      <c r="NPY276" s="452"/>
      <c r="NPZ276" s="411"/>
      <c r="NQA276" s="451"/>
      <c r="NQB276" s="452"/>
      <c r="NQC276" s="452"/>
      <c r="NQD276" s="452"/>
      <c r="NQE276" s="452"/>
      <c r="NQF276" s="452"/>
      <c r="NQG276" s="452"/>
      <c r="NQH276" s="452"/>
      <c r="NQI276" s="452"/>
      <c r="NQJ276" s="452"/>
      <c r="NQK276" s="452"/>
      <c r="NQL276" s="411"/>
      <c r="NQM276" s="451"/>
      <c r="NQN276" s="452"/>
      <c r="NQO276" s="452"/>
      <c r="NQP276" s="452"/>
      <c r="NQQ276" s="452"/>
      <c r="NQR276" s="452"/>
      <c r="NQS276" s="452"/>
      <c r="NQT276" s="452"/>
      <c r="NQU276" s="452"/>
      <c r="NQV276" s="452"/>
      <c r="NQW276" s="452"/>
      <c r="NQX276" s="411"/>
      <c r="NQY276" s="451"/>
      <c r="NQZ276" s="452"/>
      <c r="NRA276" s="452"/>
      <c r="NRB276" s="452"/>
      <c r="NRC276" s="452"/>
      <c r="NRD276" s="452"/>
      <c r="NRE276" s="452"/>
      <c r="NRF276" s="452"/>
      <c r="NRG276" s="452"/>
      <c r="NRH276" s="452"/>
      <c r="NRI276" s="452"/>
      <c r="NRJ276" s="411"/>
      <c r="NRK276" s="451"/>
      <c r="NRL276" s="452"/>
      <c r="NRM276" s="452"/>
      <c r="NRN276" s="452"/>
      <c r="NRO276" s="452"/>
      <c r="NRP276" s="452"/>
      <c r="NRQ276" s="452"/>
      <c r="NRR276" s="452"/>
      <c r="NRS276" s="452"/>
      <c r="NRT276" s="452"/>
      <c r="NRU276" s="452"/>
      <c r="NRV276" s="411"/>
      <c r="NRW276" s="451"/>
      <c r="NRX276" s="452"/>
      <c r="NRY276" s="452"/>
      <c r="NRZ276" s="452"/>
      <c r="NSA276" s="452"/>
      <c r="NSB276" s="452"/>
      <c r="NSC276" s="452"/>
      <c r="NSD276" s="452"/>
      <c r="NSE276" s="452"/>
      <c r="NSF276" s="452"/>
      <c r="NSG276" s="452"/>
      <c r="NSH276" s="411"/>
      <c r="NSI276" s="451"/>
      <c r="NSJ276" s="452"/>
      <c r="NSK276" s="452"/>
      <c r="NSL276" s="452"/>
      <c r="NSM276" s="452"/>
      <c r="NSN276" s="452"/>
      <c r="NSO276" s="452"/>
      <c r="NSP276" s="452"/>
      <c r="NSQ276" s="452"/>
      <c r="NSR276" s="452"/>
      <c r="NSS276" s="452"/>
      <c r="NST276" s="411"/>
      <c r="NSU276" s="451"/>
      <c r="NSV276" s="452"/>
      <c r="NSW276" s="452"/>
      <c r="NSX276" s="452"/>
      <c r="NSY276" s="452"/>
      <c r="NSZ276" s="452"/>
      <c r="NTA276" s="452"/>
      <c r="NTB276" s="452"/>
      <c r="NTC276" s="452"/>
      <c r="NTD276" s="452"/>
      <c r="NTE276" s="452"/>
      <c r="NTF276" s="411"/>
      <c r="NTG276" s="451"/>
      <c r="NTH276" s="452"/>
      <c r="NTI276" s="452"/>
      <c r="NTJ276" s="452"/>
      <c r="NTK276" s="452"/>
      <c r="NTL276" s="452"/>
      <c r="NTM276" s="452"/>
      <c r="NTN276" s="452"/>
      <c r="NTO276" s="452"/>
      <c r="NTP276" s="452"/>
      <c r="NTQ276" s="452"/>
      <c r="NTR276" s="411"/>
      <c r="NTS276" s="451"/>
      <c r="NTT276" s="452"/>
      <c r="NTU276" s="452"/>
      <c r="NTV276" s="452"/>
      <c r="NTW276" s="452"/>
      <c r="NTX276" s="452"/>
      <c r="NTY276" s="452"/>
      <c r="NTZ276" s="452"/>
      <c r="NUA276" s="452"/>
      <c r="NUB276" s="452"/>
      <c r="NUC276" s="452"/>
      <c r="NUD276" s="411"/>
      <c r="NUE276" s="451"/>
      <c r="NUF276" s="452"/>
      <c r="NUG276" s="452"/>
      <c r="NUH276" s="452"/>
      <c r="NUI276" s="452"/>
      <c r="NUJ276" s="452"/>
      <c r="NUK276" s="452"/>
      <c r="NUL276" s="452"/>
      <c r="NUM276" s="452"/>
      <c r="NUN276" s="452"/>
      <c r="NUO276" s="452"/>
      <c r="NUP276" s="411"/>
      <c r="NUQ276" s="451"/>
      <c r="NUR276" s="452"/>
      <c r="NUS276" s="452"/>
      <c r="NUT276" s="452"/>
      <c r="NUU276" s="452"/>
      <c r="NUV276" s="452"/>
      <c r="NUW276" s="452"/>
      <c r="NUX276" s="452"/>
      <c r="NUY276" s="452"/>
      <c r="NUZ276" s="452"/>
      <c r="NVA276" s="452"/>
      <c r="NVB276" s="411"/>
      <c r="NVC276" s="451"/>
      <c r="NVD276" s="452"/>
      <c r="NVE276" s="452"/>
      <c r="NVF276" s="452"/>
      <c r="NVG276" s="452"/>
      <c r="NVH276" s="452"/>
      <c r="NVI276" s="452"/>
      <c r="NVJ276" s="452"/>
      <c r="NVK276" s="452"/>
      <c r="NVL276" s="452"/>
      <c r="NVM276" s="452"/>
      <c r="NVN276" s="411"/>
      <c r="NVO276" s="451"/>
      <c r="NVP276" s="452"/>
      <c r="NVQ276" s="452"/>
      <c r="NVR276" s="452"/>
      <c r="NVS276" s="452"/>
      <c r="NVT276" s="452"/>
      <c r="NVU276" s="452"/>
      <c r="NVV276" s="452"/>
      <c r="NVW276" s="452"/>
      <c r="NVX276" s="452"/>
      <c r="NVY276" s="452"/>
      <c r="NVZ276" s="411"/>
      <c r="NWA276" s="451"/>
      <c r="NWB276" s="452"/>
      <c r="NWC276" s="452"/>
      <c r="NWD276" s="452"/>
      <c r="NWE276" s="452"/>
      <c r="NWF276" s="452"/>
      <c r="NWG276" s="452"/>
      <c r="NWH276" s="452"/>
      <c r="NWI276" s="452"/>
      <c r="NWJ276" s="452"/>
      <c r="NWK276" s="452"/>
      <c r="NWL276" s="411"/>
      <c r="NWM276" s="451"/>
      <c r="NWN276" s="452"/>
      <c r="NWO276" s="452"/>
      <c r="NWP276" s="452"/>
      <c r="NWQ276" s="452"/>
      <c r="NWR276" s="452"/>
      <c r="NWS276" s="452"/>
      <c r="NWT276" s="452"/>
      <c r="NWU276" s="452"/>
      <c r="NWV276" s="452"/>
      <c r="NWW276" s="452"/>
      <c r="NWX276" s="411"/>
      <c r="NWY276" s="451"/>
      <c r="NWZ276" s="452"/>
      <c r="NXA276" s="452"/>
      <c r="NXB276" s="452"/>
      <c r="NXC276" s="452"/>
      <c r="NXD276" s="452"/>
      <c r="NXE276" s="452"/>
      <c r="NXF276" s="452"/>
      <c r="NXG276" s="452"/>
      <c r="NXH276" s="452"/>
      <c r="NXI276" s="452"/>
      <c r="NXJ276" s="411"/>
      <c r="NXK276" s="451"/>
      <c r="NXL276" s="452"/>
      <c r="NXM276" s="452"/>
      <c r="NXN276" s="452"/>
      <c r="NXO276" s="452"/>
      <c r="NXP276" s="452"/>
      <c r="NXQ276" s="452"/>
      <c r="NXR276" s="452"/>
      <c r="NXS276" s="452"/>
      <c r="NXT276" s="452"/>
      <c r="NXU276" s="452"/>
      <c r="NXV276" s="411"/>
      <c r="NXW276" s="451"/>
      <c r="NXX276" s="452"/>
      <c r="NXY276" s="452"/>
      <c r="NXZ276" s="452"/>
      <c r="NYA276" s="452"/>
      <c r="NYB276" s="452"/>
      <c r="NYC276" s="452"/>
      <c r="NYD276" s="452"/>
      <c r="NYE276" s="452"/>
      <c r="NYF276" s="452"/>
      <c r="NYG276" s="452"/>
      <c r="NYH276" s="411"/>
      <c r="NYI276" s="451"/>
      <c r="NYJ276" s="452"/>
      <c r="NYK276" s="452"/>
      <c r="NYL276" s="452"/>
      <c r="NYM276" s="452"/>
      <c r="NYN276" s="452"/>
      <c r="NYO276" s="452"/>
      <c r="NYP276" s="452"/>
      <c r="NYQ276" s="452"/>
      <c r="NYR276" s="452"/>
      <c r="NYS276" s="452"/>
      <c r="NYT276" s="411"/>
      <c r="NYU276" s="451"/>
      <c r="NYV276" s="452"/>
      <c r="NYW276" s="452"/>
      <c r="NYX276" s="452"/>
      <c r="NYY276" s="452"/>
      <c r="NYZ276" s="452"/>
      <c r="NZA276" s="452"/>
      <c r="NZB276" s="452"/>
      <c r="NZC276" s="452"/>
      <c r="NZD276" s="452"/>
      <c r="NZE276" s="452"/>
      <c r="NZF276" s="411"/>
      <c r="NZG276" s="451"/>
      <c r="NZH276" s="452"/>
      <c r="NZI276" s="452"/>
      <c r="NZJ276" s="452"/>
      <c r="NZK276" s="452"/>
      <c r="NZL276" s="452"/>
      <c r="NZM276" s="452"/>
      <c r="NZN276" s="452"/>
      <c r="NZO276" s="452"/>
      <c r="NZP276" s="452"/>
      <c r="NZQ276" s="452"/>
      <c r="NZR276" s="411"/>
      <c r="NZS276" s="451"/>
      <c r="NZT276" s="452"/>
      <c r="NZU276" s="452"/>
      <c r="NZV276" s="452"/>
      <c r="NZW276" s="452"/>
      <c r="NZX276" s="452"/>
      <c r="NZY276" s="452"/>
      <c r="NZZ276" s="452"/>
      <c r="OAA276" s="452"/>
      <c r="OAB276" s="452"/>
      <c r="OAC276" s="452"/>
      <c r="OAD276" s="411"/>
      <c r="OAE276" s="451"/>
      <c r="OAF276" s="452"/>
      <c r="OAG276" s="452"/>
      <c r="OAH276" s="452"/>
      <c r="OAI276" s="452"/>
      <c r="OAJ276" s="452"/>
      <c r="OAK276" s="452"/>
      <c r="OAL276" s="452"/>
      <c r="OAM276" s="452"/>
      <c r="OAN276" s="452"/>
      <c r="OAO276" s="452"/>
      <c r="OAP276" s="411"/>
      <c r="OAQ276" s="451"/>
      <c r="OAR276" s="452"/>
      <c r="OAS276" s="452"/>
      <c r="OAT276" s="452"/>
      <c r="OAU276" s="452"/>
      <c r="OAV276" s="452"/>
      <c r="OAW276" s="452"/>
      <c r="OAX276" s="452"/>
      <c r="OAY276" s="452"/>
      <c r="OAZ276" s="452"/>
      <c r="OBA276" s="452"/>
      <c r="OBB276" s="411"/>
      <c r="OBC276" s="451"/>
      <c r="OBD276" s="452"/>
      <c r="OBE276" s="452"/>
      <c r="OBF276" s="452"/>
      <c r="OBG276" s="452"/>
      <c r="OBH276" s="452"/>
      <c r="OBI276" s="452"/>
      <c r="OBJ276" s="452"/>
      <c r="OBK276" s="452"/>
      <c r="OBL276" s="452"/>
      <c r="OBM276" s="452"/>
      <c r="OBN276" s="411"/>
      <c r="OBO276" s="451"/>
      <c r="OBP276" s="452"/>
      <c r="OBQ276" s="452"/>
      <c r="OBR276" s="452"/>
      <c r="OBS276" s="452"/>
      <c r="OBT276" s="452"/>
      <c r="OBU276" s="452"/>
      <c r="OBV276" s="452"/>
      <c r="OBW276" s="452"/>
      <c r="OBX276" s="452"/>
      <c r="OBY276" s="452"/>
      <c r="OBZ276" s="411"/>
      <c r="OCA276" s="451"/>
      <c r="OCB276" s="452"/>
      <c r="OCC276" s="452"/>
      <c r="OCD276" s="452"/>
      <c r="OCE276" s="452"/>
      <c r="OCF276" s="452"/>
      <c r="OCG276" s="452"/>
      <c r="OCH276" s="452"/>
      <c r="OCI276" s="452"/>
      <c r="OCJ276" s="452"/>
      <c r="OCK276" s="452"/>
      <c r="OCL276" s="411"/>
      <c r="OCM276" s="451"/>
      <c r="OCN276" s="452"/>
      <c r="OCO276" s="452"/>
      <c r="OCP276" s="452"/>
      <c r="OCQ276" s="452"/>
      <c r="OCR276" s="452"/>
      <c r="OCS276" s="452"/>
      <c r="OCT276" s="452"/>
      <c r="OCU276" s="452"/>
      <c r="OCV276" s="452"/>
      <c r="OCW276" s="452"/>
      <c r="OCX276" s="411"/>
      <c r="OCY276" s="451"/>
      <c r="OCZ276" s="452"/>
      <c r="ODA276" s="452"/>
      <c r="ODB276" s="452"/>
      <c r="ODC276" s="452"/>
      <c r="ODD276" s="452"/>
      <c r="ODE276" s="452"/>
      <c r="ODF276" s="452"/>
      <c r="ODG276" s="452"/>
      <c r="ODH276" s="452"/>
      <c r="ODI276" s="452"/>
      <c r="ODJ276" s="411"/>
      <c r="ODK276" s="451"/>
      <c r="ODL276" s="452"/>
      <c r="ODM276" s="452"/>
      <c r="ODN276" s="452"/>
      <c r="ODO276" s="452"/>
      <c r="ODP276" s="452"/>
      <c r="ODQ276" s="452"/>
      <c r="ODR276" s="452"/>
      <c r="ODS276" s="452"/>
      <c r="ODT276" s="452"/>
      <c r="ODU276" s="452"/>
      <c r="ODV276" s="411"/>
      <c r="ODW276" s="451"/>
      <c r="ODX276" s="452"/>
      <c r="ODY276" s="452"/>
      <c r="ODZ276" s="452"/>
      <c r="OEA276" s="452"/>
      <c r="OEB276" s="452"/>
      <c r="OEC276" s="452"/>
      <c r="OED276" s="452"/>
      <c r="OEE276" s="452"/>
      <c r="OEF276" s="452"/>
      <c r="OEG276" s="452"/>
      <c r="OEH276" s="411"/>
      <c r="OEI276" s="451"/>
      <c r="OEJ276" s="452"/>
      <c r="OEK276" s="452"/>
      <c r="OEL276" s="452"/>
      <c r="OEM276" s="452"/>
      <c r="OEN276" s="452"/>
      <c r="OEO276" s="452"/>
      <c r="OEP276" s="452"/>
      <c r="OEQ276" s="452"/>
      <c r="OER276" s="452"/>
      <c r="OES276" s="452"/>
      <c r="OET276" s="411"/>
      <c r="OEU276" s="451"/>
      <c r="OEV276" s="452"/>
      <c r="OEW276" s="452"/>
      <c r="OEX276" s="452"/>
      <c r="OEY276" s="452"/>
      <c r="OEZ276" s="452"/>
      <c r="OFA276" s="452"/>
      <c r="OFB276" s="452"/>
      <c r="OFC276" s="452"/>
      <c r="OFD276" s="452"/>
      <c r="OFE276" s="452"/>
      <c r="OFF276" s="411"/>
      <c r="OFG276" s="451"/>
      <c r="OFH276" s="452"/>
      <c r="OFI276" s="452"/>
      <c r="OFJ276" s="452"/>
      <c r="OFK276" s="452"/>
      <c r="OFL276" s="452"/>
      <c r="OFM276" s="452"/>
      <c r="OFN276" s="452"/>
      <c r="OFO276" s="452"/>
      <c r="OFP276" s="452"/>
      <c r="OFQ276" s="452"/>
      <c r="OFR276" s="411"/>
      <c r="OFS276" s="451"/>
      <c r="OFT276" s="452"/>
      <c r="OFU276" s="452"/>
      <c r="OFV276" s="452"/>
      <c r="OFW276" s="452"/>
      <c r="OFX276" s="452"/>
      <c r="OFY276" s="452"/>
      <c r="OFZ276" s="452"/>
      <c r="OGA276" s="452"/>
      <c r="OGB276" s="452"/>
      <c r="OGC276" s="452"/>
      <c r="OGD276" s="411"/>
      <c r="OGE276" s="451"/>
      <c r="OGF276" s="452"/>
      <c r="OGG276" s="452"/>
      <c r="OGH276" s="452"/>
      <c r="OGI276" s="452"/>
      <c r="OGJ276" s="452"/>
      <c r="OGK276" s="452"/>
      <c r="OGL276" s="452"/>
      <c r="OGM276" s="452"/>
      <c r="OGN276" s="452"/>
      <c r="OGO276" s="452"/>
      <c r="OGP276" s="411"/>
      <c r="OGQ276" s="451"/>
      <c r="OGR276" s="452"/>
      <c r="OGS276" s="452"/>
      <c r="OGT276" s="452"/>
      <c r="OGU276" s="452"/>
      <c r="OGV276" s="452"/>
      <c r="OGW276" s="452"/>
      <c r="OGX276" s="452"/>
      <c r="OGY276" s="452"/>
      <c r="OGZ276" s="452"/>
      <c r="OHA276" s="452"/>
      <c r="OHB276" s="411"/>
      <c r="OHC276" s="451"/>
      <c r="OHD276" s="452"/>
      <c r="OHE276" s="452"/>
      <c r="OHF276" s="452"/>
      <c r="OHG276" s="452"/>
      <c r="OHH276" s="452"/>
      <c r="OHI276" s="452"/>
      <c r="OHJ276" s="452"/>
      <c r="OHK276" s="452"/>
      <c r="OHL276" s="452"/>
      <c r="OHM276" s="452"/>
      <c r="OHN276" s="411"/>
      <c r="OHO276" s="451"/>
      <c r="OHP276" s="452"/>
      <c r="OHQ276" s="452"/>
      <c r="OHR276" s="452"/>
      <c r="OHS276" s="452"/>
      <c r="OHT276" s="452"/>
      <c r="OHU276" s="452"/>
      <c r="OHV276" s="452"/>
      <c r="OHW276" s="452"/>
      <c r="OHX276" s="452"/>
      <c r="OHY276" s="452"/>
      <c r="OHZ276" s="411"/>
      <c r="OIA276" s="451"/>
      <c r="OIB276" s="452"/>
      <c r="OIC276" s="452"/>
      <c r="OID276" s="452"/>
      <c r="OIE276" s="452"/>
      <c r="OIF276" s="452"/>
      <c r="OIG276" s="452"/>
      <c r="OIH276" s="452"/>
      <c r="OII276" s="452"/>
      <c r="OIJ276" s="452"/>
      <c r="OIK276" s="452"/>
      <c r="OIL276" s="411"/>
      <c r="OIM276" s="451"/>
      <c r="OIN276" s="452"/>
      <c r="OIO276" s="452"/>
      <c r="OIP276" s="452"/>
      <c r="OIQ276" s="452"/>
      <c r="OIR276" s="452"/>
      <c r="OIS276" s="452"/>
      <c r="OIT276" s="452"/>
      <c r="OIU276" s="452"/>
      <c r="OIV276" s="452"/>
      <c r="OIW276" s="452"/>
      <c r="OIX276" s="411"/>
      <c r="OIY276" s="451"/>
      <c r="OIZ276" s="452"/>
      <c r="OJA276" s="452"/>
      <c r="OJB276" s="452"/>
      <c r="OJC276" s="452"/>
      <c r="OJD276" s="452"/>
      <c r="OJE276" s="452"/>
      <c r="OJF276" s="452"/>
      <c r="OJG276" s="452"/>
      <c r="OJH276" s="452"/>
      <c r="OJI276" s="452"/>
      <c r="OJJ276" s="411"/>
      <c r="OJK276" s="451"/>
      <c r="OJL276" s="452"/>
      <c r="OJM276" s="452"/>
      <c r="OJN276" s="452"/>
      <c r="OJO276" s="452"/>
      <c r="OJP276" s="452"/>
      <c r="OJQ276" s="452"/>
      <c r="OJR276" s="452"/>
      <c r="OJS276" s="452"/>
      <c r="OJT276" s="452"/>
      <c r="OJU276" s="452"/>
      <c r="OJV276" s="411"/>
      <c r="OJW276" s="451"/>
      <c r="OJX276" s="452"/>
      <c r="OJY276" s="452"/>
      <c r="OJZ276" s="452"/>
      <c r="OKA276" s="452"/>
      <c r="OKB276" s="452"/>
      <c r="OKC276" s="452"/>
      <c r="OKD276" s="452"/>
      <c r="OKE276" s="452"/>
      <c r="OKF276" s="452"/>
      <c r="OKG276" s="452"/>
      <c r="OKH276" s="411"/>
      <c r="OKI276" s="451"/>
      <c r="OKJ276" s="452"/>
      <c r="OKK276" s="452"/>
      <c r="OKL276" s="452"/>
      <c r="OKM276" s="452"/>
      <c r="OKN276" s="452"/>
      <c r="OKO276" s="452"/>
      <c r="OKP276" s="452"/>
      <c r="OKQ276" s="452"/>
      <c r="OKR276" s="452"/>
      <c r="OKS276" s="452"/>
      <c r="OKT276" s="411"/>
      <c r="OKU276" s="451"/>
      <c r="OKV276" s="452"/>
      <c r="OKW276" s="452"/>
      <c r="OKX276" s="452"/>
      <c r="OKY276" s="452"/>
      <c r="OKZ276" s="452"/>
      <c r="OLA276" s="452"/>
      <c r="OLB276" s="452"/>
      <c r="OLC276" s="452"/>
      <c r="OLD276" s="452"/>
      <c r="OLE276" s="452"/>
      <c r="OLF276" s="411"/>
      <c r="OLG276" s="451"/>
      <c r="OLH276" s="452"/>
      <c r="OLI276" s="452"/>
      <c r="OLJ276" s="452"/>
      <c r="OLK276" s="452"/>
      <c r="OLL276" s="452"/>
      <c r="OLM276" s="452"/>
      <c r="OLN276" s="452"/>
      <c r="OLO276" s="452"/>
      <c r="OLP276" s="452"/>
      <c r="OLQ276" s="452"/>
      <c r="OLR276" s="411"/>
      <c r="OLS276" s="451"/>
      <c r="OLT276" s="452"/>
      <c r="OLU276" s="452"/>
      <c r="OLV276" s="452"/>
      <c r="OLW276" s="452"/>
      <c r="OLX276" s="452"/>
      <c r="OLY276" s="452"/>
      <c r="OLZ276" s="452"/>
      <c r="OMA276" s="452"/>
      <c r="OMB276" s="452"/>
      <c r="OMC276" s="452"/>
      <c r="OMD276" s="411"/>
      <c r="OME276" s="451"/>
      <c r="OMF276" s="452"/>
      <c r="OMG276" s="452"/>
      <c r="OMH276" s="452"/>
      <c r="OMI276" s="452"/>
      <c r="OMJ276" s="452"/>
      <c r="OMK276" s="452"/>
      <c r="OML276" s="452"/>
      <c r="OMM276" s="452"/>
      <c r="OMN276" s="452"/>
      <c r="OMO276" s="452"/>
      <c r="OMP276" s="411"/>
      <c r="OMQ276" s="451"/>
      <c r="OMR276" s="452"/>
      <c r="OMS276" s="452"/>
      <c r="OMT276" s="452"/>
      <c r="OMU276" s="452"/>
      <c r="OMV276" s="452"/>
      <c r="OMW276" s="452"/>
      <c r="OMX276" s="452"/>
      <c r="OMY276" s="452"/>
      <c r="OMZ276" s="452"/>
      <c r="ONA276" s="452"/>
      <c r="ONB276" s="411"/>
      <c r="ONC276" s="451"/>
      <c r="OND276" s="452"/>
      <c r="ONE276" s="452"/>
      <c r="ONF276" s="452"/>
      <c r="ONG276" s="452"/>
      <c r="ONH276" s="452"/>
      <c r="ONI276" s="452"/>
      <c r="ONJ276" s="452"/>
      <c r="ONK276" s="452"/>
      <c r="ONL276" s="452"/>
      <c r="ONM276" s="452"/>
      <c r="ONN276" s="411"/>
      <c r="ONO276" s="451"/>
      <c r="ONP276" s="452"/>
      <c r="ONQ276" s="452"/>
      <c r="ONR276" s="452"/>
      <c r="ONS276" s="452"/>
      <c r="ONT276" s="452"/>
      <c r="ONU276" s="452"/>
      <c r="ONV276" s="452"/>
      <c r="ONW276" s="452"/>
      <c r="ONX276" s="452"/>
      <c r="ONY276" s="452"/>
      <c r="ONZ276" s="411"/>
      <c r="OOA276" s="451"/>
      <c r="OOB276" s="452"/>
      <c r="OOC276" s="452"/>
      <c r="OOD276" s="452"/>
      <c r="OOE276" s="452"/>
      <c r="OOF276" s="452"/>
      <c r="OOG276" s="452"/>
      <c r="OOH276" s="452"/>
      <c r="OOI276" s="452"/>
      <c r="OOJ276" s="452"/>
      <c r="OOK276" s="452"/>
      <c r="OOL276" s="411"/>
      <c r="OOM276" s="451"/>
      <c r="OON276" s="452"/>
      <c r="OOO276" s="452"/>
      <c r="OOP276" s="452"/>
      <c r="OOQ276" s="452"/>
      <c r="OOR276" s="452"/>
      <c r="OOS276" s="452"/>
      <c r="OOT276" s="452"/>
      <c r="OOU276" s="452"/>
      <c r="OOV276" s="452"/>
      <c r="OOW276" s="452"/>
      <c r="OOX276" s="411"/>
      <c r="OOY276" s="451"/>
      <c r="OOZ276" s="452"/>
      <c r="OPA276" s="452"/>
      <c r="OPB276" s="452"/>
      <c r="OPC276" s="452"/>
      <c r="OPD276" s="452"/>
      <c r="OPE276" s="452"/>
      <c r="OPF276" s="452"/>
      <c r="OPG276" s="452"/>
      <c r="OPH276" s="452"/>
      <c r="OPI276" s="452"/>
      <c r="OPJ276" s="411"/>
      <c r="OPK276" s="451"/>
      <c r="OPL276" s="452"/>
      <c r="OPM276" s="452"/>
      <c r="OPN276" s="452"/>
      <c r="OPO276" s="452"/>
      <c r="OPP276" s="452"/>
      <c r="OPQ276" s="452"/>
      <c r="OPR276" s="452"/>
      <c r="OPS276" s="452"/>
      <c r="OPT276" s="452"/>
      <c r="OPU276" s="452"/>
      <c r="OPV276" s="411"/>
      <c r="OPW276" s="451"/>
      <c r="OPX276" s="452"/>
      <c r="OPY276" s="452"/>
      <c r="OPZ276" s="452"/>
      <c r="OQA276" s="452"/>
      <c r="OQB276" s="452"/>
      <c r="OQC276" s="452"/>
      <c r="OQD276" s="452"/>
      <c r="OQE276" s="452"/>
      <c r="OQF276" s="452"/>
      <c r="OQG276" s="452"/>
      <c r="OQH276" s="411"/>
      <c r="OQI276" s="451"/>
      <c r="OQJ276" s="452"/>
      <c r="OQK276" s="452"/>
      <c r="OQL276" s="452"/>
      <c r="OQM276" s="452"/>
      <c r="OQN276" s="452"/>
      <c r="OQO276" s="452"/>
      <c r="OQP276" s="452"/>
      <c r="OQQ276" s="452"/>
      <c r="OQR276" s="452"/>
      <c r="OQS276" s="452"/>
      <c r="OQT276" s="411"/>
      <c r="OQU276" s="451"/>
      <c r="OQV276" s="452"/>
      <c r="OQW276" s="452"/>
      <c r="OQX276" s="452"/>
      <c r="OQY276" s="452"/>
      <c r="OQZ276" s="452"/>
      <c r="ORA276" s="452"/>
      <c r="ORB276" s="452"/>
      <c r="ORC276" s="452"/>
      <c r="ORD276" s="452"/>
      <c r="ORE276" s="452"/>
      <c r="ORF276" s="411"/>
      <c r="ORG276" s="451"/>
      <c r="ORH276" s="452"/>
      <c r="ORI276" s="452"/>
      <c r="ORJ276" s="452"/>
      <c r="ORK276" s="452"/>
      <c r="ORL276" s="452"/>
      <c r="ORM276" s="452"/>
      <c r="ORN276" s="452"/>
      <c r="ORO276" s="452"/>
      <c r="ORP276" s="452"/>
      <c r="ORQ276" s="452"/>
      <c r="ORR276" s="411"/>
      <c r="ORS276" s="451"/>
      <c r="ORT276" s="452"/>
      <c r="ORU276" s="452"/>
      <c r="ORV276" s="452"/>
      <c r="ORW276" s="452"/>
      <c r="ORX276" s="452"/>
      <c r="ORY276" s="452"/>
      <c r="ORZ276" s="452"/>
      <c r="OSA276" s="452"/>
      <c r="OSB276" s="452"/>
      <c r="OSC276" s="452"/>
      <c r="OSD276" s="411"/>
      <c r="OSE276" s="451"/>
      <c r="OSF276" s="452"/>
      <c r="OSG276" s="452"/>
      <c r="OSH276" s="452"/>
      <c r="OSI276" s="452"/>
      <c r="OSJ276" s="452"/>
      <c r="OSK276" s="452"/>
      <c r="OSL276" s="452"/>
      <c r="OSM276" s="452"/>
      <c r="OSN276" s="452"/>
      <c r="OSO276" s="452"/>
      <c r="OSP276" s="411"/>
      <c r="OSQ276" s="451"/>
      <c r="OSR276" s="452"/>
      <c r="OSS276" s="452"/>
      <c r="OST276" s="452"/>
      <c r="OSU276" s="452"/>
      <c r="OSV276" s="452"/>
      <c r="OSW276" s="452"/>
      <c r="OSX276" s="452"/>
      <c r="OSY276" s="452"/>
      <c r="OSZ276" s="452"/>
      <c r="OTA276" s="452"/>
      <c r="OTB276" s="411"/>
      <c r="OTC276" s="451"/>
      <c r="OTD276" s="452"/>
      <c r="OTE276" s="452"/>
      <c r="OTF276" s="452"/>
      <c r="OTG276" s="452"/>
      <c r="OTH276" s="452"/>
      <c r="OTI276" s="452"/>
      <c r="OTJ276" s="452"/>
      <c r="OTK276" s="452"/>
      <c r="OTL276" s="452"/>
      <c r="OTM276" s="452"/>
      <c r="OTN276" s="411"/>
      <c r="OTO276" s="451"/>
      <c r="OTP276" s="452"/>
      <c r="OTQ276" s="452"/>
      <c r="OTR276" s="452"/>
      <c r="OTS276" s="452"/>
      <c r="OTT276" s="452"/>
      <c r="OTU276" s="452"/>
      <c r="OTV276" s="452"/>
      <c r="OTW276" s="452"/>
      <c r="OTX276" s="452"/>
      <c r="OTY276" s="452"/>
      <c r="OTZ276" s="411"/>
      <c r="OUA276" s="451"/>
      <c r="OUB276" s="452"/>
      <c r="OUC276" s="452"/>
      <c r="OUD276" s="452"/>
      <c r="OUE276" s="452"/>
      <c r="OUF276" s="452"/>
      <c r="OUG276" s="452"/>
      <c r="OUH276" s="452"/>
      <c r="OUI276" s="452"/>
      <c r="OUJ276" s="452"/>
      <c r="OUK276" s="452"/>
      <c r="OUL276" s="411"/>
      <c r="OUM276" s="451"/>
      <c r="OUN276" s="452"/>
      <c r="OUO276" s="452"/>
      <c r="OUP276" s="452"/>
      <c r="OUQ276" s="452"/>
      <c r="OUR276" s="452"/>
      <c r="OUS276" s="452"/>
      <c r="OUT276" s="452"/>
      <c r="OUU276" s="452"/>
      <c r="OUV276" s="452"/>
      <c r="OUW276" s="452"/>
      <c r="OUX276" s="411"/>
      <c r="OUY276" s="451"/>
      <c r="OUZ276" s="452"/>
      <c r="OVA276" s="452"/>
      <c r="OVB276" s="452"/>
      <c r="OVC276" s="452"/>
      <c r="OVD276" s="452"/>
      <c r="OVE276" s="452"/>
      <c r="OVF276" s="452"/>
      <c r="OVG276" s="452"/>
      <c r="OVH276" s="452"/>
      <c r="OVI276" s="452"/>
      <c r="OVJ276" s="411"/>
      <c r="OVK276" s="451"/>
      <c r="OVL276" s="452"/>
      <c r="OVM276" s="452"/>
      <c r="OVN276" s="452"/>
      <c r="OVO276" s="452"/>
      <c r="OVP276" s="452"/>
      <c r="OVQ276" s="452"/>
      <c r="OVR276" s="452"/>
      <c r="OVS276" s="452"/>
      <c r="OVT276" s="452"/>
      <c r="OVU276" s="452"/>
      <c r="OVV276" s="411"/>
      <c r="OVW276" s="451"/>
      <c r="OVX276" s="452"/>
      <c r="OVY276" s="452"/>
      <c r="OVZ276" s="452"/>
      <c r="OWA276" s="452"/>
      <c r="OWB276" s="452"/>
      <c r="OWC276" s="452"/>
      <c r="OWD276" s="452"/>
      <c r="OWE276" s="452"/>
      <c r="OWF276" s="452"/>
      <c r="OWG276" s="452"/>
      <c r="OWH276" s="411"/>
      <c r="OWI276" s="451"/>
      <c r="OWJ276" s="452"/>
      <c r="OWK276" s="452"/>
      <c r="OWL276" s="452"/>
      <c r="OWM276" s="452"/>
      <c r="OWN276" s="452"/>
      <c r="OWO276" s="452"/>
      <c r="OWP276" s="452"/>
      <c r="OWQ276" s="452"/>
      <c r="OWR276" s="452"/>
      <c r="OWS276" s="452"/>
      <c r="OWT276" s="411"/>
      <c r="OWU276" s="451"/>
      <c r="OWV276" s="452"/>
      <c r="OWW276" s="452"/>
      <c r="OWX276" s="452"/>
      <c r="OWY276" s="452"/>
      <c r="OWZ276" s="452"/>
      <c r="OXA276" s="452"/>
      <c r="OXB276" s="452"/>
      <c r="OXC276" s="452"/>
      <c r="OXD276" s="452"/>
      <c r="OXE276" s="452"/>
      <c r="OXF276" s="411"/>
      <c r="OXG276" s="451"/>
      <c r="OXH276" s="452"/>
      <c r="OXI276" s="452"/>
      <c r="OXJ276" s="452"/>
      <c r="OXK276" s="452"/>
      <c r="OXL276" s="452"/>
      <c r="OXM276" s="452"/>
      <c r="OXN276" s="452"/>
      <c r="OXO276" s="452"/>
      <c r="OXP276" s="452"/>
      <c r="OXQ276" s="452"/>
      <c r="OXR276" s="411"/>
      <c r="OXS276" s="451"/>
      <c r="OXT276" s="452"/>
      <c r="OXU276" s="452"/>
      <c r="OXV276" s="452"/>
      <c r="OXW276" s="452"/>
      <c r="OXX276" s="452"/>
      <c r="OXY276" s="452"/>
      <c r="OXZ276" s="452"/>
      <c r="OYA276" s="452"/>
      <c r="OYB276" s="452"/>
      <c r="OYC276" s="452"/>
      <c r="OYD276" s="411"/>
      <c r="OYE276" s="451"/>
      <c r="OYF276" s="452"/>
      <c r="OYG276" s="452"/>
      <c r="OYH276" s="452"/>
      <c r="OYI276" s="452"/>
      <c r="OYJ276" s="452"/>
      <c r="OYK276" s="452"/>
      <c r="OYL276" s="452"/>
      <c r="OYM276" s="452"/>
      <c r="OYN276" s="452"/>
      <c r="OYO276" s="452"/>
      <c r="OYP276" s="411"/>
      <c r="OYQ276" s="451"/>
      <c r="OYR276" s="452"/>
      <c r="OYS276" s="452"/>
      <c r="OYT276" s="452"/>
      <c r="OYU276" s="452"/>
      <c r="OYV276" s="452"/>
      <c r="OYW276" s="452"/>
      <c r="OYX276" s="452"/>
      <c r="OYY276" s="452"/>
      <c r="OYZ276" s="452"/>
      <c r="OZA276" s="452"/>
      <c r="OZB276" s="411"/>
      <c r="OZC276" s="451"/>
      <c r="OZD276" s="452"/>
      <c r="OZE276" s="452"/>
      <c r="OZF276" s="452"/>
      <c r="OZG276" s="452"/>
      <c r="OZH276" s="452"/>
      <c r="OZI276" s="452"/>
      <c r="OZJ276" s="452"/>
      <c r="OZK276" s="452"/>
      <c r="OZL276" s="452"/>
      <c r="OZM276" s="452"/>
      <c r="OZN276" s="411"/>
      <c r="OZO276" s="451"/>
      <c r="OZP276" s="452"/>
      <c r="OZQ276" s="452"/>
      <c r="OZR276" s="452"/>
      <c r="OZS276" s="452"/>
      <c r="OZT276" s="452"/>
      <c r="OZU276" s="452"/>
      <c r="OZV276" s="452"/>
      <c r="OZW276" s="452"/>
      <c r="OZX276" s="452"/>
      <c r="OZY276" s="452"/>
      <c r="OZZ276" s="411"/>
      <c r="PAA276" s="451"/>
      <c r="PAB276" s="452"/>
      <c r="PAC276" s="452"/>
      <c r="PAD276" s="452"/>
      <c r="PAE276" s="452"/>
      <c r="PAF276" s="452"/>
      <c r="PAG276" s="452"/>
      <c r="PAH276" s="452"/>
      <c r="PAI276" s="452"/>
      <c r="PAJ276" s="452"/>
      <c r="PAK276" s="452"/>
      <c r="PAL276" s="411"/>
      <c r="PAM276" s="451"/>
      <c r="PAN276" s="452"/>
      <c r="PAO276" s="452"/>
      <c r="PAP276" s="452"/>
      <c r="PAQ276" s="452"/>
      <c r="PAR276" s="452"/>
      <c r="PAS276" s="452"/>
      <c r="PAT276" s="452"/>
      <c r="PAU276" s="452"/>
      <c r="PAV276" s="452"/>
      <c r="PAW276" s="452"/>
      <c r="PAX276" s="411"/>
      <c r="PAY276" s="451"/>
      <c r="PAZ276" s="452"/>
      <c r="PBA276" s="452"/>
      <c r="PBB276" s="452"/>
      <c r="PBC276" s="452"/>
      <c r="PBD276" s="452"/>
      <c r="PBE276" s="452"/>
      <c r="PBF276" s="452"/>
      <c r="PBG276" s="452"/>
      <c r="PBH276" s="452"/>
      <c r="PBI276" s="452"/>
      <c r="PBJ276" s="411"/>
      <c r="PBK276" s="451"/>
      <c r="PBL276" s="452"/>
      <c r="PBM276" s="452"/>
      <c r="PBN276" s="452"/>
      <c r="PBO276" s="452"/>
      <c r="PBP276" s="452"/>
      <c r="PBQ276" s="452"/>
      <c r="PBR276" s="452"/>
      <c r="PBS276" s="452"/>
      <c r="PBT276" s="452"/>
      <c r="PBU276" s="452"/>
      <c r="PBV276" s="411"/>
      <c r="PBW276" s="451"/>
      <c r="PBX276" s="452"/>
      <c r="PBY276" s="452"/>
      <c r="PBZ276" s="452"/>
      <c r="PCA276" s="452"/>
      <c r="PCB276" s="452"/>
      <c r="PCC276" s="452"/>
      <c r="PCD276" s="452"/>
      <c r="PCE276" s="452"/>
      <c r="PCF276" s="452"/>
      <c r="PCG276" s="452"/>
      <c r="PCH276" s="411"/>
      <c r="PCI276" s="451"/>
      <c r="PCJ276" s="452"/>
      <c r="PCK276" s="452"/>
      <c r="PCL276" s="452"/>
      <c r="PCM276" s="452"/>
      <c r="PCN276" s="452"/>
      <c r="PCO276" s="452"/>
      <c r="PCP276" s="452"/>
      <c r="PCQ276" s="452"/>
      <c r="PCR276" s="452"/>
      <c r="PCS276" s="452"/>
      <c r="PCT276" s="411"/>
      <c r="PCU276" s="451"/>
      <c r="PCV276" s="452"/>
      <c r="PCW276" s="452"/>
      <c r="PCX276" s="452"/>
      <c r="PCY276" s="452"/>
      <c r="PCZ276" s="452"/>
      <c r="PDA276" s="452"/>
      <c r="PDB276" s="452"/>
      <c r="PDC276" s="452"/>
      <c r="PDD276" s="452"/>
      <c r="PDE276" s="452"/>
      <c r="PDF276" s="411"/>
      <c r="PDG276" s="451"/>
      <c r="PDH276" s="452"/>
      <c r="PDI276" s="452"/>
      <c r="PDJ276" s="452"/>
      <c r="PDK276" s="452"/>
      <c r="PDL276" s="452"/>
      <c r="PDM276" s="452"/>
      <c r="PDN276" s="452"/>
      <c r="PDO276" s="452"/>
      <c r="PDP276" s="452"/>
      <c r="PDQ276" s="452"/>
      <c r="PDR276" s="411"/>
      <c r="PDS276" s="451"/>
      <c r="PDT276" s="452"/>
      <c r="PDU276" s="452"/>
      <c r="PDV276" s="452"/>
      <c r="PDW276" s="452"/>
      <c r="PDX276" s="452"/>
      <c r="PDY276" s="452"/>
      <c r="PDZ276" s="452"/>
      <c r="PEA276" s="452"/>
      <c r="PEB276" s="452"/>
      <c r="PEC276" s="452"/>
      <c r="PED276" s="411"/>
      <c r="PEE276" s="451"/>
      <c r="PEF276" s="452"/>
      <c r="PEG276" s="452"/>
      <c r="PEH276" s="452"/>
      <c r="PEI276" s="452"/>
      <c r="PEJ276" s="452"/>
      <c r="PEK276" s="452"/>
      <c r="PEL276" s="452"/>
      <c r="PEM276" s="452"/>
      <c r="PEN276" s="452"/>
      <c r="PEO276" s="452"/>
      <c r="PEP276" s="411"/>
      <c r="PEQ276" s="451"/>
      <c r="PER276" s="452"/>
      <c r="PES276" s="452"/>
      <c r="PET276" s="452"/>
      <c r="PEU276" s="452"/>
      <c r="PEV276" s="452"/>
      <c r="PEW276" s="452"/>
      <c r="PEX276" s="452"/>
      <c r="PEY276" s="452"/>
      <c r="PEZ276" s="452"/>
      <c r="PFA276" s="452"/>
      <c r="PFB276" s="411"/>
      <c r="PFC276" s="451"/>
      <c r="PFD276" s="452"/>
      <c r="PFE276" s="452"/>
      <c r="PFF276" s="452"/>
      <c r="PFG276" s="452"/>
      <c r="PFH276" s="452"/>
      <c r="PFI276" s="452"/>
      <c r="PFJ276" s="452"/>
      <c r="PFK276" s="452"/>
      <c r="PFL276" s="452"/>
      <c r="PFM276" s="452"/>
      <c r="PFN276" s="411"/>
      <c r="PFO276" s="451"/>
      <c r="PFP276" s="452"/>
      <c r="PFQ276" s="452"/>
      <c r="PFR276" s="452"/>
      <c r="PFS276" s="452"/>
      <c r="PFT276" s="452"/>
      <c r="PFU276" s="452"/>
      <c r="PFV276" s="452"/>
      <c r="PFW276" s="452"/>
      <c r="PFX276" s="452"/>
      <c r="PFY276" s="452"/>
      <c r="PFZ276" s="411"/>
      <c r="PGA276" s="451"/>
      <c r="PGB276" s="452"/>
      <c r="PGC276" s="452"/>
      <c r="PGD276" s="452"/>
      <c r="PGE276" s="452"/>
      <c r="PGF276" s="452"/>
      <c r="PGG276" s="452"/>
      <c r="PGH276" s="452"/>
      <c r="PGI276" s="452"/>
      <c r="PGJ276" s="452"/>
      <c r="PGK276" s="452"/>
      <c r="PGL276" s="411"/>
      <c r="PGM276" s="451"/>
      <c r="PGN276" s="452"/>
      <c r="PGO276" s="452"/>
      <c r="PGP276" s="452"/>
      <c r="PGQ276" s="452"/>
      <c r="PGR276" s="452"/>
      <c r="PGS276" s="452"/>
      <c r="PGT276" s="452"/>
      <c r="PGU276" s="452"/>
      <c r="PGV276" s="452"/>
      <c r="PGW276" s="452"/>
      <c r="PGX276" s="411"/>
      <c r="PGY276" s="451"/>
      <c r="PGZ276" s="452"/>
      <c r="PHA276" s="452"/>
      <c r="PHB276" s="452"/>
      <c r="PHC276" s="452"/>
      <c r="PHD276" s="452"/>
      <c r="PHE276" s="452"/>
      <c r="PHF276" s="452"/>
      <c r="PHG276" s="452"/>
      <c r="PHH276" s="452"/>
      <c r="PHI276" s="452"/>
      <c r="PHJ276" s="411"/>
      <c r="PHK276" s="451"/>
      <c r="PHL276" s="452"/>
      <c r="PHM276" s="452"/>
      <c r="PHN276" s="452"/>
      <c r="PHO276" s="452"/>
      <c r="PHP276" s="452"/>
      <c r="PHQ276" s="452"/>
      <c r="PHR276" s="452"/>
      <c r="PHS276" s="452"/>
      <c r="PHT276" s="452"/>
      <c r="PHU276" s="452"/>
      <c r="PHV276" s="411"/>
      <c r="PHW276" s="451"/>
      <c r="PHX276" s="452"/>
      <c r="PHY276" s="452"/>
      <c r="PHZ276" s="452"/>
      <c r="PIA276" s="452"/>
      <c r="PIB276" s="452"/>
      <c r="PIC276" s="452"/>
      <c r="PID276" s="452"/>
      <c r="PIE276" s="452"/>
      <c r="PIF276" s="452"/>
      <c r="PIG276" s="452"/>
      <c r="PIH276" s="411"/>
      <c r="PII276" s="451"/>
      <c r="PIJ276" s="452"/>
      <c r="PIK276" s="452"/>
      <c r="PIL276" s="452"/>
      <c r="PIM276" s="452"/>
      <c r="PIN276" s="452"/>
      <c r="PIO276" s="452"/>
      <c r="PIP276" s="452"/>
      <c r="PIQ276" s="452"/>
      <c r="PIR276" s="452"/>
      <c r="PIS276" s="452"/>
      <c r="PIT276" s="411"/>
      <c r="PIU276" s="451"/>
      <c r="PIV276" s="452"/>
      <c r="PIW276" s="452"/>
      <c r="PIX276" s="452"/>
      <c r="PIY276" s="452"/>
      <c r="PIZ276" s="452"/>
      <c r="PJA276" s="452"/>
      <c r="PJB276" s="452"/>
      <c r="PJC276" s="452"/>
      <c r="PJD276" s="452"/>
      <c r="PJE276" s="452"/>
      <c r="PJF276" s="411"/>
      <c r="PJG276" s="451"/>
      <c r="PJH276" s="452"/>
      <c r="PJI276" s="452"/>
      <c r="PJJ276" s="452"/>
      <c r="PJK276" s="452"/>
      <c r="PJL276" s="452"/>
      <c r="PJM276" s="452"/>
      <c r="PJN276" s="452"/>
      <c r="PJO276" s="452"/>
      <c r="PJP276" s="452"/>
      <c r="PJQ276" s="452"/>
      <c r="PJR276" s="411"/>
      <c r="PJS276" s="451"/>
      <c r="PJT276" s="452"/>
      <c r="PJU276" s="452"/>
      <c r="PJV276" s="452"/>
      <c r="PJW276" s="452"/>
      <c r="PJX276" s="452"/>
      <c r="PJY276" s="452"/>
      <c r="PJZ276" s="452"/>
      <c r="PKA276" s="452"/>
      <c r="PKB276" s="452"/>
      <c r="PKC276" s="452"/>
      <c r="PKD276" s="411"/>
      <c r="PKE276" s="451"/>
      <c r="PKF276" s="452"/>
      <c r="PKG276" s="452"/>
      <c r="PKH276" s="452"/>
      <c r="PKI276" s="452"/>
      <c r="PKJ276" s="452"/>
      <c r="PKK276" s="452"/>
      <c r="PKL276" s="452"/>
      <c r="PKM276" s="452"/>
      <c r="PKN276" s="452"/>
      <c r="PKO276" s="452"/>
      <c r="PKP276" s="411"/>
      <c r="PKQ276" s="451"/>
      <c r="PKR276" s="452"/>
      <c r="PKS276" s="452"/>
      <c r="PKT276" s="452"/>
      <c r="PKU276" s="452"/>
      <c r="PKV276" s="452"/>
      <c r="PKW276" s="452"/>
      <c r="PKX276" s="452"/>
      <c r="PKY276" s="452"/>
      <c r="PKZ276" s="452"/>
      <c r="PLA276" s="452"/>
      <c r="PLB276" s="411"/>
      <c r="PLC276" s="451"/>
      <c r="PLD276" s="452"/>
      <c r="PLE276" s="452"/>
      <c r="PLF276" s="452"/>
      <c r="PLG276" s="452"/>
      <c r="PLH276" s="452"/>
      <c r="PLI276" s="452"/>
      <c r="PLJ276" s="452"/>
      <c r="PLK276" s="452"/>
      <c r="PLL276" s="452"/>
      <c r="PLM276" s="452"/>
      <c r="PLN276" s="411"/>
      <c r="PLO276" s="451"/>
      <c r="PLP276" s="452"/>
      <c r="PLQ276" s="452"/>
      <c r="PLR276" s="452"/>
      <c r="PLS276" s="452"/>
      <c r="PLT276" s="452"/>
      <c r="PLU276" s="452"/>
      <c r="PLV276" s="452"/>
      <c r="PLW276" s="452"/>
      <c r="PLX276" s="452"/>
      <c r="PLY276" s="452"/>
      <c r="PLZ276" s="411"/>
      <c r="PMA276" s="451"/>
      <c r="PMB276" s="452"/>
      <c r="PMC276" s="452"/>
      <c r="PMD276" s="452"/>
      <c r="PME276" s="452"/>
      <c r="PMF276" s="452"/>
      <c r="PMG276" s="452"/>
      <c r="PMH276" s="452"/>
      <c r="PMI276" s="452"/>
      <c r="PMJ276" s="452"/>
      <c r="PMK276" s="452"/>
      <c r="PML276" s="411"/>
      <c r="PMM276" s="451"/>
      <c r="PMN276" s="452"/>
      <c r="PMO276" s="452"/>
      <c r="PMP276" s="452"/>
      <c r="PMQ276" s="452"/>
      <c r="PMR276" s="452"/>
      <c r="PMS276" s="452"/>
      <c r="PMT276" s="452"/>
      <c r="PMU276" s="452"/>
      <c r="PMV276" s="452"/>
      <c r="PMW276" s="452"/>
      <c r="PMX276" s="411"/>
      <c r="PMY276" s="451"/>
      <c r="PMZ276" s="452"/>
      <c r="PNA276" s="452"/>
      <c r="PNB276" s="452"/>
      <c r="PNC276" s="452"/>
      <c r="PND276" s="452"/>
      <c r="PNE276" s="452"/>
      <c r="PNF276" s="452"/>
      <c r="PNG276" s="452"/>
      <c r="PNH276" s="452"/>
      <c r="PNI276" s="452"/>
      <c r="PNJ276" s="411"/>
      <c r="PNK276" s="451"/>
      <c r="PNL276" s="452"/>
      <c r="PNM276" s="452"/>
      <c r="PNN276" s="452"/>
      <c r="PNO276" s="452"/>
      <c r="PNP276" s="452"/>
      <c r="PNQ276" s="452"/>
      <c r="PNR276" s="452"/>
      <c r="PNS276" s="452"/>
      <c r="PNT276" s="452"/>
      <c r="PNU276" s="452"/>
      <c r="PNV276" s="411"/>
      <c r="PNW276" s="451"/>
      <c r="PNX276" s="452"/>
      <c r="PNY276" s="452"/>
      <c r="PNZ276" s="452"/>
      <c r="POA276" s="452"/>
      <c r="POB276" s="452"/>
      <c r="POC276" s="452"/>
      <c r="POD276" s="452"/>
      <c r="POE276" s="452"/>
      <c r="POF276" s="452"/>
      <c r="POG276" s="452"/>
      <c r="POH276" s="411"/>
      <c r="POI276" s="451"/>
      <c r="POJ276" s="452"/>
      <c r="POK276" s="452"/>
      <c r="POL276" s="452"/>
      <c r="POM276" s="452"/>
      <c r="PON276" s="452"/>
      <c r="POO276" s="452"/>
      <c r="POP276" s="452"/>
      <c r="POQ276" s="452"/>
      <c r="POR276" s="452"/>
      <c r="POS276" s="452"/>
      <c r="POT276" s="411"/>
      <c r="POU276" s="451"/>
      <c r="POV276" s="452"/>
      <c r="POW276" s="452"/>
      <c r="POX276" s="452"/>
      <c r="POY276" s="452"/>
      <c r="POZ276" s="452"/>
      <c r="PPA276" s="452"/>
      <c r="PPB276" s="452"/>
      <c r="PPC276" s="452"/>
      <c r="PPD276" s="452"/>
      <c r="PPE276" s="452"/>
      <c r="PPF276" s="411"/>
      <c r="PPG276" s="451"/>
      <c r="PPH276" s="452"/>
      <c r="PPI276" s="452"/>
      <c r="PPJ276" s="452"/>
      <c r="PPK276" s="452"/>
      <c r="PPL276" s="452"/>
      <c r="PPM276" s="452"/>
      <c r="PPN276" s="452"/>
      <c r="PPO276" s="452"/>
      <c r="PPP276" s="452"/>
      <c r="PPQ276" s="452"/>
      <c r="PPR276" s="411"/>
      <c r="PPS276" s="451"/>
      <c r="PPT276" s="452"/>
      <c r="PPU276" s="452"/>
      <c r="PPV276" s="452"/>
      <c r="PPW276" s="452"/>
      <c r="PPX276" s="452"/>
      <c r="PPY276" s="452"/>
      <c r="PPZ276" s="452"/>
      <c r="PQA276" s="452"/>
      <c r="PQB276" s="452"/>
      <c r="PQC276" s="452"/>
      <c r="PQD276" s="411"/>
      <c r="PQE276" s="451"/>
      <c r="PQF276" s="452"/>
      <c r="PQG276" s="452"/>
      <c r="PQH276" s="452"/>
      <c r="PQI276" s="452"/>
      <c r="PQJ276" s="452"/>
      <c r="PQK276" s="452"/>
      <c r="PQL276" s="452"/>
      <c r="PQM276" s="452"/>
      <c r="PQN276" s="452"/>
      <c r="PQO276" s="452"/>
      <c r="PQP276" s="411"/>
      <c r="PQQ276" s="451"/>
      <c r="PQR276" s="452"/>
      <c r="PQS276" s="452"/>
      <c r="PQT276" s="452"/>
      <c r="PQU276" s="452"/>
      <c r="PQV276" s="452"/>
      <c r="PQW276" s="452"/>
      <c r="PQX276" s="452"/>
      <c r="PQY276" s="452"/>
      <c r="PQZ276" s="452"/>
      <c r="PRA276" s="452"/>
      <c r="PRB276" s="411"/>
      <c r="PRC276" s="451"/>
      <c r="PRD276" s="452"/>
      <c r="PRE276" s="452"/>
      <c r="PRF276" s="452"/>
      <c r="PRG276" s="452"/>
      <c r="PRH276" s="452"/>
      <c r="PRI276" s="452"/>
      <c r="PRJ276" s="452"/>
      <c r="PRK276" s="452"/>
      <c r="PRL276" s="452"/>
      <c r="PRM276" s="452"/>
      <c r="PRN276" s="411"/>
      <c r="PRO276" s="451"/>
      <c r="PRP276" s="452"/>
      <c r="PRQ276" s="452"/>
      <c r="PRR276" s="452"/>
      <c r="PRS276" s="452"/>
      <c r="PRT276" s="452"/>
      <c r="PRU276" s="452"/>
      <c r="PRV276" s="452"/>
      <c r="PRW276" s="452"/>
      <c r="PRX276" s="452"/>
      <c r="PRY276" s="452"/>
      <c r="PRZ276" s="411"/>
      <c r="PSA276" s="451"/>
      <c r="PSB276" s="452"/>
      <c r="PSC276" s="452"/>
      <c r="PSD276" s="452"/>
      <c r="PSE276" s="452"/>
      <c r="PSF276" s="452"/>
      <c r="PSG276" s="452"/>
      <c r="PSH276" s="452"/>
      <c r="PSI276" s="452"/>
      <c r="PSJ276" s="452"/>
      <c r="PSK276" s="452"/>
      <c r="PSL276" s="411"/>
      <c r="PSM276" s="451"/>
      <c r="PSN276" s="452"/>
      <c r="PSO276" s="452"/>
      <c r="PSP276" s="452"/>
      <c r="PSQ276" s="452"/>
      <c r="PSR276" s="452"/>
      <c r="PSS276" s="452"/>
      <c r="PST276" s="452"/>
      <c r="PSU276" s="452"/>
      <c r="PSV276" s="452"/>
      <c r="PSW276" s="452"/>
      <c r="PSX276" s="411"/>
      <c r="PSY276" s="451"/>
      <c r="PSZ276" s="452"/>
      <c r="PTA276" s="452"/>
      <c r="PTB276" s="452"/>
      <c r="PTC276" s="452"/>
      <c r="PTD276" s="452"/>
      <c r="PTE276" s="452"/>
      <c r="PTF276" s="452"/>
      <c r="PTG276" s="452"/>
      <c r="PTH276" s="452"/>
      <c r="PTI276" s="452"/>
      <c r="PTJ276" s="411"/>
      <c r="PTK276" s="451"/>
      <c r="PTL276" s="452"/>
      <c r="PTM276" s="452"/>
      <c r="PTN276" s="452"/>
      <c r="PTO276" s="452"/>
      <c r="PTP276" s="452"/>
      <c r="PTQ276" s="452"/>
      <c r="PTR276" s="452"/>
      <c r="PTS276" s="452"/>
      <c r="PTT276" s="452"/>
      <c r="PTU276" s="452"/>
      <c r="PTV276" s="411"/>
      <c r="PTW276" s="451"/>
      <c r="PTX276" s="452"/>
      <c r="PTY276" s="452"/>
      <c r="PTZ276" s="452"/>
      <c r="PUA276" s="452"/>
      <c r="PUB276" s="452"/>
      <c r="PUC276" s="452"/>
      <c r="PUD276" s="452"/>
      <c r="PUE276" s="452"/>
      <c r="PUF276" s="452"/>
      <c r="PUG276" s="452"/>
      <c r="PUH276" s="411"/>
      <c r="PUI276" s="451"/>
      <c r="PUJ276" s="452"/>
      <c r="PUK276" s="452"/>
      <c r="PUL276" s="452"/>
      <c r="PUM276" s="452"/>
      <c r="PUN276" s="452"/>
      <c r="PUO276" s="452"/>
      <c r="PUP276" s="452"/>
      <c r="PUQ276" s="452"/>
      <c r="PUR276" s="452"/>
      <c r="PUS276" s="452"/>
      <c r="PUT276" s="411"/>
      <c r="PUU276" s="451"/>
      <c r="PUV276" s="452"/>
      <c r="PUW276" s="452"/>
      <c r="PUX276" s="452"/>
      <c r="PUY276" s="452"/>
      <c r="PUZ276" s="452"/>
      <c r="PVA276" s="452"/>
      <c r="PVB276" s="452"/>
      <c r="PVC276" s="452"/>
      <c r="PVD276" s="452"/>
      <c r="PVE276" s="452"/>
      <c r="PVF276" s="411"/>
      <c r="PVG276" s="451"/>
      <c r="PVH276" s="452"/>
      <c r="PVI276" s="452"/>
      <c r="PVJ276" s="452"/>
      <c r="PVK276" s="452"/>
      <c r="PVL276" s="452"/>
      <c r="PVM276" s="452"/>
      <c r="PVN276" s="452"/>
      <c r="PVO276" s="452"/>
      <c r="PVP276" s="452"/>
      <c r="PVQ276" s="452"/>
      <c r="PVR276" s="411"/>
      <c r="PVS276" s="451"/>
      <c r="PVT276" s="452"/>
      <c r="PVU276" s="452"/>
      <c r="PVV276" s="452"/>
      <c r="PVW276" s="452"/>
      <c r="PVX276" s="452"/>
      <c r="PVY276" s="452"/>
      <c r="PVZ276" s="452"/>
      <c r="PWA276" s="452"/>
      <c r="PWB276" s="452"/>
      <c r="PWC276" s="452"/>
      <c r="PWD276" s="411"/>
      <c r="PWE276" s="451"/>
      <c r="PWF276" s="452"/>
      <c r="PWG276" s="452"/>
      <c r="PWH276" s="452"/>
      <c r="PWI276" s="452"/>
      <c r="PWJ276" s="452"/>
      <c r="PWK276" s="452"/>
      <c r="PWL276" s="452"/>
      <c r="PWM276" s="452"/>
      <c r="PWN276" s="452"/>
      <c r="PWO276" s="452"/>
      <c r="PWP276" s="411"/>
      <c r="PWQ276" s="451"/>
      <c r="PWR276" s="452"/>
      <c r="PWS276" s="452"/>
      <c r="PWT276" s="452"/>
      <c r="PWU276" s="452"/>
      <c r="PWV276" s="452"/>
      <c r="PWW276" s="452"/>
      <c r="PWX276" s="452"/>
      <c r="PWY276" s="452"/>
      <c r="PWZ276" s="452"/>
      <c r="PXA276" s="452"/>
      <c r="PXB276" s="411"/>
      <c r="PXC276" s="451"/>
      <c r="PXD276" s="452"/>
      <c r="PXE276" s="452"/>
      <c r="PXF276" s="452"/>
      <c r="PXG276" s="452"/>
      <c r="PXH276" s="452"/>
      <c r="PXI276" s="452"/>
      <c r="PXJ276" s="452"/>
      <c r="PXK276" s="452"/>
      <c r="PXL276" s="452"/>
      <c r="PXM276" s="452"/>
      <c r="PXN276" s="411"/>
      <c r="PXO276" s="451"/>
      <c r="PXP276" s="452"/>
      <c r="PXQ276" s="452"/>
      <c r="PXR276" s="452"/>
      <c r="PXS276" s="452"/>
      <c r="PXT276" s="452"/>
      <c r="PXU276" s="452"/>
      <c r="PXV276" s="452"/>
      <c r="PXW276" s="452"/>
      <c r="PXX276" s="452"/>
      <c r="PXY276" s="452"/>
      <c r="PXZ276" s="411"/>
      <c r="PYA276" s="451"/>
      <c r="PYB276" s="452"/>
      <c r="PYC276" s="452"/>
      <c r="PYD276" s="452"/>
      <c r="PYE276" s="452"/>
      <c r="PYF276" s="452"/>
      <c r="PYG276" s="452"/>
      <c r="PYH276" s="452"/>
      <c r="PYI276" s="452"/>
      <c r="PYJ276" s="452"/>
      <c r="PYK276" s="452"/>
      <c r="PYL276" s="411"/>
      <c r="PYM276" s="451"/>
      <c r="PYN276" s="452"/>
      <c r="PYO276" s="452"/>
      <c r="PYP276" s="452"/>
      <c r="PYQ276" s="452"/>
      <c r="PYR276" s="452"/>
      <c r="PYS276" s="452"/>
      <c r="PYT276" s="452"/>
      <c r="PYU276" s="452"/>
      <c r="PYV276" s="452"/>
      <c r="PYW276" s="452"/>
      <c r="PYX276" s="411"/>
      <c r="PYY276" s="451"/>
      <c r="PYZ276" s="452"/>
      <c r="PZA276" s="452"/>
      <c r="PZB276" s="452"/>
      <c r="PZC276" s="452"/>
      <c r="PZD276" s="452"/>
      <c r="PZE276" s="452"/>
      <c r="PZF276" s="452"/>
      <c r="PZG276" s="452"/>
      <c r="PZH276" s="452"/>
      <c r="PZI276" s="452"/>
      <c r="PZJ276" s="411"/>
      <c r="PZK276" s="451"/>
      <c r="PZL276" s="452"/>
      <c r="PZM276" s="452"/>
      <c r="PZN276" s="452"/>
      <c r="PZO276" s="452"/>
      <c r="PZP276" s="452"/>
      <c r="PZQ276" s="452"/>
      <c r="PZR276" s="452"/>
      <c r="PZS276" s="452"/>
      <c r="PZT276" s="452"/>
      <c r="PZU276" s="452"/>
      <c r="PZV276" s="411"/>
      <c r="PZW276" s="451"/>
      <c r="PZX276" s="452"/>
      <c r="PZY276" s="452"/>
      <c r="PZZ276" s="452"/>
      <c r="QAA276" s="452"/>
      <c r="QAB276" s="452"/>
      <c r="QAC276" s="452"/>
      <c r="QAD276" s="452"/>
      <c r="QAE276" s="452"/>
      <c r="QAF276" s="452"/>
      <c r="QAG276" s="452"/>
      <c r="QAH276" s="411"/>
      <c r="QAI276" s="451"/>
      <c r="QAJ276" s="452"/>
      <c r="QAK276" s="452"/>
      <c r="QAL276" s="452"/>
      <c r="QAM276" s="452"/>
      <c r="QAN276" s="452"/>
      <c r="QAO276" s="452"/>
      <c r="QAP276" s="452"/>
      <c r="QAQ276" s="452"/>
      <c r="QAR276" s="452"/>
      <c r="QAS276" s="452"/>
      <c r="QAT276" s="411"/>
      <c r="QAU276" s="451"/>
      <c r="QAV276" s="452"/>
      <c r="QAW276" s="452"/>
      <c r="QAX276" s="452"/>
      <c r="QAY276" s="452"/>
      <c r="QAZ276" s="452"/>
      <c r="QBA276" s="452"/>
      <c r="QBB276" s="452"/>
      <c r="QBC276" s="452"/>
      <c r="QBD276" s="452"/>
      <c r="QBE276" s="452"/>
      <c r="QBF276" s="411"/>
      <c r="QBG276" s="451"/>
      <c r="QBH276" s="452"/>
      <c r="QBI276" s="452"/>
      <c r="QBJ276" s="452"/>
      <c r="QBK276" s="452"/>
      <c r="QBL276" s="452"/>
      <c r="QBM276" s="452"/>
      <c r="QBN276" s="452"/>
      <c r="QBO276" s="452"/>
      <c r="QBP276" s="452"/>
      <c r="QBQ276" s="452"/>
      <c r="QBR276" s="411"/>
      <c r="QBS276" s="451"/>
      <c r="QBT276" s="452"/>
      <c r="QBU276" s="452"/>
      <c r="QBV276" s="452"/>
      <c r="QBW276" s="452"/>
      <c r="QBX276" s="452"/>
      <c r="QBY276" s="452"/>
      <c r="QBZ276" s="452"/>
      <c r="QCA276" s="452"/>
      <c r="QCB276" s="452"/>
      <c r="QCC276" s="452"/>
      <c r="QCD276" s="411"/>
      <c r="QCE276" s="451"/>
      <c r="QCF276" s="452"/>
      <c r="QCG276" s="452"/>
      <c r="QCH276" s="452"/>
      <c r="QCI276" s="452"/>
      <c r="QCJ276" s="452"/>
      <c r="QCK276" s="452"/>
      <c r="QCL276" s="452"/>
      <c r="QCM276" s="452"/>
      <c r="QCN276" s="452"/>
      <c r="QCO276" s="452"/>
      <c r="QCP276" s="411"/>
      <c r="QCQ276" s="451"/>
      <c r="QCR276" s="452"/>
      <c r="QCS276" s="452"/>
      <c r="QCT276" s="452"/>
      <c r="QCU276" s="452"/>
      <c r="QCV276" s="452"/>
      <c r="QCW276" s="452"/>
      <c r="QCX276" s="452"/>
      <c r="QCY276" s="452"/>
      <c r="QCZ276" s="452"/>
      <c r="QDA276" s="452"/>
      <c r="QDB276" s="411"/>
      <c r="QDC276" s="451"/>
      <c r="QDD276" s="452"/>
      <c r="QDE276" s="452"/>
      <c r="QDF276" s="452"/>
      <c r="QDG276" s="452"/>
      <c r="QDH276" s="452"/>
      <c r="QDI276" s="452"/>
      <c r="QDJ276" s="452"/>
      <c r="QDK276" s="452"/>
      <c r="QDL276" s="452"/>
      <c r="QDM276" s="452"/>
      <c r="QDN276" s="411"/>
      <c r="QDO276" s="451"/>
      <c r="QDP276" s="452"/>
      <c r="QDQ276" s="452"/>
      <c r="QDR276" s="452"/>
      <c r="QDS276" s="452"/>
      <c r="QDT276" s="452"/>
      <c r="QDU276" s="452"/>
      <c r="QDV276" s="452"/>
      <c r="QDW276" s="452"/>
      <c r="QDX276" s="452"/>
      <c r="QDY276" s="452"/>
      <c r="QDZ276" s="411"/>
      <c r="QEA276" s="451"/>
      <c r="QEB276" s="452"/>
      <c r="QEC276" s="452"/>
      <c r="QED276" s="452"/>
      <c r="QEE276" s="452"/>
      <c r="QEF276" s="452"/>
      <c r="QEG276" s="452"/>
      <c r="QEH276" s="452"/>
      <c r="QEI276" s="452"/>
      <c r="QEJ276" s="452"/>
      <c r="QEK276" s="452"/>
      <c r="QEL276" s="411"/>
      <c r="QEM276" s="451"/>
      <c r="QEN276" s="452"/>
      <c r="QEO276" s="452"/>
      <c r="QEP276" s="452"/>
      <c r="QEQ276" s="452"/>
      <c r="QER276" s="452"/>
      <c r="QES276" s="452"/>
      <c r="QET276" s="452"/>
      <c r="QEU276" s="452"/>
      <c r="QEV276" s="452"/>
      <c r="QEW276" s="452"/>
      <c r="QEX276" s="411"/>
      <c r="QEY276" s="451"/>
      <c r="QEZ276" s="452"/>
      <c r="QFA276" s="452"/>
      <c r="QFB276" s="452"/>
      <c r="QFC276" s="452"/>
      <c r="QFD276" s="452"/>
      <c r="QFE276" s="452"/>
      <c r="QFF276" s="452"/>
      <c r="QFG276" s="452"/>
      <c r="QFH276" s="452"/>
      <c r="QFI276" s="452"/>
      <c r="QFJ276" s="411"/>
      <c r="QFK276" s="451"/>
      <c r="QFL276" s="452"/>
      <c r="QFM276" s="452"/>
      <c r="QFN276" s="452"/>
      <c r="QFO276" s="452"/>
      <c r="QFP276" s="452"/>
      <c r="QFQ276" s="452"/>
      <c r="QFR276" s="452"/>
      <c r="QFS276" s="452"/>
      <c r="QFT276" s="452"/>
      <c r="QFU276" s="452"/>
      <c r="QFV276" s="411"/>
      <c r="QFW276" s="451"/>
      <c r="QFX276" s="452"/>
      <c r="QFY276" s="452"/>
      <c r="QFZ276" s="452"/>
      <c r="QGA276" s="452"/>
      <c r="QGB276" s="452"/>
      <c r="QGC276" s="452"/>
      <c r="QGD276" s="452"/>
      <c r="QGE276" s="452"/>
      <c r="QGF276" s="452"/>
      <c r="QGG276" s="452"/>
      <c r="QGH276" s="411"/>
      <c r="QGI276" s="451"/>
      <c r="QGJ276" s="452"/>
      <c r="QGK276" s="452"/>
      <c r="QGL276" s="452"/>
      <c r="QGM276" s="452"/>
      <c r="QGN276" s="452"/>
      <c r="QGO276" s="452"/>
      <c r="QGP276" s="452"/>
      <c r="QGQ276" s="452"/>
      <c r="QGR276" s="452"/>
      <c r="QGS276" s="452"/>
      <c r="QGT276" s="411"/>
      <c r="QGU276" s="451"/>
      <c r="QGV276" s="452"/>
      <c r="QGW276" s="452"/>
      <c r="QGX276" s="452"/>
      <c r="QGY276" s="452"/>
      <c r="QGZ276" s="452"/>
      <c r="QHA276" s="452"/>
      <c r="QHB276" s="452"/>
      <c r="QHC276" s="452"/>
      <c r="QHD276" s="452"/>
      <c r="QHE276" s="452"/>
      <c r="QHF276" s="411"/>
      <c r="QHG276" s="451"/>
      <c r="QHH276" s="452"/>
      <c r="QHI276" s="452"/>
      <c r="QHJ276" s="452"/>
      <c r="QHK276" s="452"/>
      <c r="QHL276" s="452"/>
      <c r="QHM276" s="452"/>
      <c r="QHN276" s="452"/>
      <c r="QHO276" s="452"/>
      <c r="QHP276" s="452"/>
      <c r="QHQ276" s="452"/>
      <c r="QHR276" s="411"/>
      <c r="QHS276" s="451"/>
      <c r="QHT276" s="452"/>
      <c r="QHU276" s="452"/>
      <c r="QHV276" s="452"/>
      <c r="QHW276" s="452"/>
      <c r="QHX276" s="452"/>
      <c r="QHY276" s="452"/>
      <c r="QHZ276" s="452"/>
      <c r="QIA276" s="452"/>
      <c r="QIB276" s="452"/>
      <c r="QIC276" s="452"/>
      <c r="QID276" s="411"/>
      <c r="QIE276" s="451"/>
      <c r="QIF276" s="452"/>
      <c r="QIG276" s="452"/>
      <c r="QIH276" s="452"/>
      <c r="QII276" s="452"/>
      <c r="QIJ276" s="452"/>
      <c r="QIK276" s="452"/>
      <c r="QIL276" s="452"/>
      <c r="QIM276" s="452"/>
      <c r="QIN276" s="452"/>
      <c r="QIO276" s="452"/>
      <c r="QIP276" s="411"/>
      <c r="QIQ276" s="451"/>
      <c r="QIR276" s="452"/>
      <c r="QIS276" s="452"/>
      <c r="QIT276" s="452"/>
      <c r="QIU276" s="452"/>
      <c r="QIV276" s="452"/>
      <c r="QIW276" s="452"/>
      <c r="QIX276" s="452"/>
      <c r="QIY276" s="452"/>
      <c r="QIZ276" s="452"/>
      <c r="QJA276" s="452"/>
      <c r="QJB276" s="411"/>
      <c r="QJC276" s="451"/>
      <c r="QJD276" s="452"/>
      <c r="QJE276" s="452"/>
      <c r="QJF276" s="452"/>
      <c r="QJG276" s="452"/>
      <c r="QJH276" s="452"/>
      <c r="QJI276" s="452"/>
      <c r="QJJ276" s="452"/>
      <c r="QJK276" s="452"/>
      <c r="QJL276" s="452"/>
      <c r="QJM276" s="452"/>
      <c r="QJN276" s="411"/>
      <c r="QJO276" s="451"/>
      <c r="QJP276" s="452"/>
      <c r="QJQ276" s="452"/>
      <c r="QJR276" s="452"/>
      <c r="QJS276" s="452"/>
      <c r="QJT276" s="452"/>
      <c r="QJU276" s="452"/>
      <c r="QJV276" s="452"/>
      <c r="QJW276" s="452"/>
      <c r="QJX276" s="452"/>
      <c r="QJY276" s="452"/>
      <c r="QJZ276" s="411"/>
      <c r="QKA276" s="451"/>
      <c r="QKB276" s="452"/>
      <c r="QKC276" s="452"/>
      <c r="QKD276" s="452"/>
      <c r="QKE276" s="452"/>
      <c r="QKF276" s="452"/>
      <c r="QKG276" s="452"/>
      <c r="QKH276" s="452"/>
      <c r="QKI276" s="452"/>
      <c r="QKJ276" s="452"/>
      <c r="QKK276" s="452"/>
      <c r="QKL276" s="411"/>
      <c r="QKM276" s="451"/>
      <c r="QKN276" s="452"/>
      <c r="QKO276" s="452"/>
      <c r="QKP276" s="452"/>
      <c r="QKQ276" s="452"/>
      <c r="QKR276" s="452"/>
      <c r="QKS276" s="452"/>
      <c r="QKT276" s="452"/>
      <c r="QKU276" s="452"/>
      <c r="QKV276" s="452"/>
      <c r="QKW276" s="452"/>
      <c r="QKX276" s="411"/>
      <c r="QKY276" s="451"/>
      <c r="QKZ276" s="452"/>
      <c r="QLA276" s="452"/>
      <c r="QLB276" s="452"/>
      <c r="QLC276" s="452"/>
      <c r="QLD276" s="452"/>
      <c r="QLE276" s="452"/>
      <c r="QLF276" s="452"/>
      <c r="QLG276" s="452"/>
      <c r="QLH276" s="452"/>
      <c r="QLI276" s="452"/>
      <c r="QLJ276" s="411"/>
      <c r="QLK276" s="451"/>
      <c r="QLL276" s="452"/>
      <c r="QLM276" s="452"/>
      <c r="QLN276" s="452"/>
      <c r="QLO276" s="452"/>
      <c r="QLP276" s="452"/>
      <c r="QLQ276" s="452"/>
      <c r="QLR276" s="452"/>
      <c r="QLS276" s="452"/>
      <c r="QLT276" s="452"/>
      <c r="QLU276" s="452"/>
      <c r="QLV276" s="411"/>
      <c r="QLW276" s="451"/>
      <c r="QLX276" s="452"/>
      <c r="QLY276" s="452"/>
      <c r="QLZ276" s="452"/>
      <c r="QMA276" s="452"/>
      <c r="QMB276" s="452"/>
      <c r="QMC276" s="452"/>
      <c r="QMD276" s="452"/>
      <c r="QME276" s="452"/>
      <c r="QMF276" s="452"/>
      <c r="QMG276" s="452"/>
      <c r="QMH276" s="411"/>
      <c r="QMI276" s="451"/>
      <c r="QMJ276" s="452"/>
      <c r="QMK276" s="452"/>
      <c r="QML276" s="452"/>
      <c r="QMM276" s="452"/>
      <c r="QMN276" s="452"/>
      <c r="QMO276" s="452"/>
      <c r="QMP276" s="452"/>
      <c r="QMQ276" s="452"/>
      <c r="QMR276" s="452"/>
      <c r="QMS276" s="452"/>
      <c r="QMT276" s="411"/>
      <c r="QMU276" s="451"/>
      <c r="QMV276" s="452"/>
      <c r="QMW276" s="452"/>
      <c r="QMX276" s="452"/>
      <c r="QMY276" s="452"/>
      <c r="QMZ276" s="452"/>
      <c r="QNA276" s="452"/>
      <c r="QNB276" s="452"/>
      <c r="QNC276" s="452"/>
      <c r="QND276" s="452"/>
      <c r="QNE276" s="452"/>
      <c r="QNF276" s="411"/>
      <c r="QNG276" s="451"/>
      <c r="QNH276" s="452"/>
      <c r="QNI276" s="452"/>
      <c r="QNJ276" s="452"/>
      <c r="QNK276" s="452"/>
      <c r="QNL276" s="452"/>
      <c r="QNM276" s="452"/>
      <c r="QNN276" s="452"/>
      <c r="QNO276" s="452"/>
      <c r="QNP276" s="452"/>
      <c r="QNQ276" s="452"/>
      <c r="QNR276" s="411"/>
      <c r="QNS276" s="451"/>
      <c r="QNT276" s="452"/>
      <c r="QNU276" s="452"/>
      <c r="QNV276" s="452"/>
      <c r="QNW276" s="452"/>
      <c r="QNX276" s="452"/>
      <c r="QNY276" s="452"/>
      <c r="QNZ276" s="452"/>
      <c r="QOA276" s="452"/>
      <c r="QOB276" s="452"/>
      <c r="QOC276" s="452"/>
      <c r="QOD276" s="411"/>
      <c r="QOE276" s="451"/>
      <c r="QOF276" s="452"/>
      <c r="QOG276" s="452"/>
      <c r="QOH276" s="452"/>
      <c r="QOI276" s="452"/>
      <c r="QOJ276" s="452"/>
      <c r="QOK276" s="452"/>
      <c r="QOL276" s="452"/>
      <c r="QOM276" s="452"/>
      <c r="QON276" s="452"/>
      <c r="QOO276" s="452"/>
      <c r="QOP276" s="411"/>
      <c r="QOQ276" s="451"/>
      <c r="QOR276" s="452"/>
      <c r="QOS276" s="452"/>
      <c r="QOT276" s="452"/>
      <c r="QOU276" s="452"/>
      <c r="QOV276" s="452"/>
      <c r="QOW276" s="452"/>
      <c r="QOX276" s="452"/>
      <c r="QOY276" s="452"/>
      <c r="QOZ276" s="452"/>
      <c r="QPA276" s="452"/>
      <c r="QPB276" s="411"/>
      <c r="QPC276" s="451"/>
      <c r="QPD276" s="452"/>
      <c r="QPE276" s="452"/>
      <c r="QPF276" s="452"/>
      <c r="QPG276" s="452"/>
      <c r="QPH276" s="452"/>
      <c r="QPI276" s="452"/>
      <c r="QPJ276" s="452"/>
      <c r="QPK276" s="452"/>
      <c r="QPL276" s="452"/>
      <c r="QPM276" s="452"/>
      <c r="QPN276" s="411"/>
      <c r="QPO276" s="451"/>
      <c r="QPP276" s="452"/>
      <c r="QPQ276" s="452"/>
      <c r="QPR276" s="452"/>
      <c r="QPS276" s="452"/>
      <c r="QPT276" s="452"/>
      <c r="QPU276" s="452"/>
      <c r="QPV276" s="452"/>
      <c r="QPW276" s="452"/>
      <c r="QPX276" s="452"/>
      <c r="QPY276" s="452"/>
      <c r="QPZ276" s="411"/>
      <c r="QQA276" s="451"/>
      <c r="QQB276" s="452"/>
      <c r="QQC276" s="452"/>
      <c r="QQD276" s="452"/>
      <c r="QQE276" s="452"/>
      <c r="QQF276" s="452"/>
      <c r="QQG276" s="452"/>
      <c r="QQH276" s="452"/>
      <c r="QQI276" s="452"/>
      <c r="QQJ276" s="452"/>
      <c r="QQK276" s="452"/>
      <c r="QQL276" s="411"/>
      <c r="QQM276" s="451"/>
      <c r="QQN276" s="452"/>
      <c r="QQO276" s="452"/>
      <c r="QQP276" s="452"/>
      <c r="QQQ276" s="452"/>
      <c r="QQR276" s="452"/>
      <c r="QQS276" s="452"/>
      <c r="QQT276" s="452"/>
      <c r="QQU276" s="452"/>
      <c r="QQV276" s="452"/>
      <c r="QQW276" s="452"/>
      <c r="QQX276" s="411"/>
      <c r="QQY276" s="451"/>
      <c r="QQZ276" s="452"/>
      <c r="QRA276" s="452"/>
      <c r="QRB276" s="452"/>
      <c r="QRC276" s="452"/>
      <c r="QRD276" s="452"/>
      <c r="QRE276" s="452"/>
      <c r="QRF276" s="452"/>
      <c r="QRG276" s="452"/>
      <c r="QRH276" s="452"/>
      <c r="QRI276" s="452"/>
      <c r="QRJ276" s="411"/>
      <c r="QRK276" s="451"/>
      <c r="QRL276" s="452"/>
      <c r="QRM276" s="452"/>
      <c r="QRN276" s="452"/>
      <c r="QRO276" s="452"/>
      <c r="QRP276" s="452"/>
      <c r="QRQ276" s="452"/>
      <c r="QRR276" s="452"/>
      <c r="QRS276" s="452"/>
      <c r="QRT276" s="452"/>
      <c r="QRU276" s="452"/>
      <c r="QRV276" s="411"/>
      <c r="QRW276" s="451"/>
      <c r="QRX276" s="452"/>
      <c r="QRY276" s="452"/>
      <c r="QRZ276" s="452"/>
      <c r="QSA276" s="452"/>
      <c r="QSB276" s="452"/>
      <c r="QSC276" s="452"/>
      <c r="QSD276" s="452"/>
      <c r="QSE276" s="452"/>
      <c r="QSF276" s="452"/>
      <c r="QSG276" s="452"/>
      <c r="QSH276" s="411"/>
      <c r="QSI276" s="451"/>
      <c r="QSJ276" s="452"/>
      <c r="QSK276" s="452"/>
      <c r="QSL276" s="452"/>
      <c r="QSM276" s="452"/>
      <c r="QSN276" s="452"/>
      <c r="QSO276" s="452"/>
      <c r="QSP276" s="452"/>
      <c r="QSQ276" s="452"/>
      <c r="QSR276" s="452"/>
      <c r="QSS276" s="452"/>
      <c r="QST276" s="411"/>
      <c r="QSU276" s="451"/>
      <c r="QSV276" s="452"/>
      <c r="QSW276" s="452"/>
      <c r="QSX276" s="452"/>
      <c r="QSY276" s="452"/>
      <c r="QSZ276" s="452"/>
      <c r="QTA276" s="452"/>
      <c r="QTB276" s="452"/>
      <c r="QTC276" s="452"/>
      <c r="QTD276" s="452"/>
      <c r="QTE276" s="452"/>
      <c r="QTF276" s="411"/>
      <c r="QTG276" s="451"/>
      <c r="QTH276" s="452"/>
      <c r="QTI276" s="452"/>
      <c r="QTJ276" s="452"/>
      <c r="QTK276" s="452"/>
      <c r="QTL276" s="452"/>
      <c r="QTM276" s="452"/>
      <c r="QTN276" s="452"/>
      <c r="QTO276" s="452"/>
      <c r="QTP276" s="452"/>
      <c r="QTQ276" s="452"/>
      <c r="QTR276" s="411"/>
      <c r="QTS276" s="451"/>
      <c r="QTT276" s="452"/>
      <c r="QTU276" s="452"/>
      <c r="QTV276" s="452"/>
      <c r="QTW276" s="452"/>
      <c r="QTX276" s="452"/>
      <c r="QTY276" s="452"/>
      <c r="QTZ276" s="452"/>
      <c r="QUA276" s="452"/>
      <c r="QUB276" s="452"/>
      <c r="QUC276" s="452"/>
      <c r="QUD276" s="411"/>
      <c r="QUE276" s="451"/>
      <c r="QUF276" s="452"/>
      <c r="QUG276" s="452"/>
      <c r="QUH276" s="452"/>
      <c r="QUI276" s="452"/>
      <c r="QUJ276" s="452"/>
      <c r="QUK276" s="452"/>
      <c r="QUL276" s="452"/>
      <c r="QUM276" s="452"/>
      <c r="QUN276" s="452"/>
      <c r="QUO276" s="452"/>
      <c r="QUP276" s="411"/>
      <c r="QUQ276" s="451"/>
      <c r="QUR276" s="452"/>
      <c r="QUS276" s="452"/>
      <c r="QUT276" s="452"/>
      <c r="QUU276" s="452"/>
      <c r="QUV276" s="452"/>
      <c r="QUW276" s="452"/>
      <c r="QUX276" s="452"/>
      <c r="QUY276" s="452"/>
      <c r="QUZ276" s="452"/>
      <c r="QVA276" s="452"/>
      <c r="QVB276" s="411"/>
      <c r="QVC276" s="451"/>
      <c r="QVD276" s="452"/>
      <c r="QVE276" s="452"/>
      <c r="QVF276" s="452"/>
      <c r="QVG276" s="452"/>
      <c r="QVH276" s="452"/>
      <c r="QVI276" s="452"/>
      <c r="QVJ276" s="452"/>
      <c r="QVK276" s="452"/>
      <c r="QVL276" s="452"/>
      <c r="QVM276" s="452"/>
      <c r="QVN276" s="411"/>
      <c r="QVO276" s="451"/>
      <c r="QVP276" s="452"/>
      <c r="QVQ276" s="452"/>
      <c r="QVR276" s="452"/>
      <c r="QVS276" s="452"/>
      <c r="QVT276" s="452"/>
      <c r="QVU276" s="452"/>
      <c r="QVV276" s="452"/>
      <c r="QVW276" s="452"/>
      <c r="QVX276" s="452"/>
      <c r="QVY276" s="452"/>
      <c r="QVZ276" s="411"/>
      <c r="QWA276" s="451"/>
      <c r="QWB276" s="452"/>
      <c r="QWC276" s="452"/>
      <c r="QWD276" s="452"/>
      <c r="QWE276" s="452"/>
      <c r="QWF276" s="452"/>
      <c r="QWG276" s="452"/>
      <c r="QWH276" s="452"/>
      <c r="QWI276" s="452"/>
      <c r="QWJ276" s="452"/>
      <c r="QWK276" s="452"/>
      <c r="QWL276" s="411"/>
      <c r="QWM276" s="451"/>
      <c r="QWN276" s="452"/>
      <c r="QWO276" s="452"/>
      <c r="QWP276" s="452"/>
      <c r="QWQ276" s="452"/>
      <c r="QWR276" s="452"/>
      <c r="QWS276" s="452"/>
      <c r="QWT276" s="452"/>
      <c r="QWU276" s="452"/>
      <c r="QWV276" s="452"/>
      <c r="QWW276" s="452"/>
      <c r="QWX276" s="411"/>
      <c r="QWY276" s="451"/>
      <c r="QWZ276" s="452"/>
      <c r="QXA276" s="452"/>
      <c r="QXB276" s="452"/>
      <c r="QXC276" s="452"/>
      <c r="QXD276" s="452"/>
      <c r="QXE276" s="452"/>
      <c r="QXF276" s="452"/>
      <c r="QXG276" s="452"/>
      <c r="QXH276" s="452"/>
      <c r="QXI276" s="452"/>
      <c r="QXJ276" s="411"/>
      <c r="QXK276" s="451"/>
      <c r="QXL276" s="452"/>
      <c r="QXM276" s="452"/>
      <c r="QXN276" s="452"/>
      <c r="QXO276" s="452"/>
      <c r="QXP276" s="452"/>
      <c r="QXQ276" s="452"/>
      <c r="QXR276" s="452"/>
      <c r="QXS276" s="452"/>
      <c r="QXT276" s="452"/>
      <c r="QXU276" s="452"/>
      <c r="QXV276" s="411"/>
      <c r="QXW276" s="451"/>
      <c r="QXX276" s="452"/>
      <c r="QXY276" s="452"/>
      <c r="QXZ276" s="452"/>
      <c r="QYA276" s="452"/>
      <c r="QYB276" s="452"/>
      <c r="QYC276" s="452"/>
      <c r="QYD276" s="452"/>
      <c r="QYE276" s="452"/>
      <c r="QYF276" s="452"/>
      <c r="QYG276" s="452"/>
      <c r="QYH276" s="411"/>
      <c r="QYI276" s="451"/>
      <c r="QYJ276" s="452"/>
      <c r="QYK276" s="452"/>
      <c r="QYL276" s="452"/>
      <c r="QYM276" s="452"/>
      <c r="QYN276" s="452"/>
      <c r="QYO276" s="452"/>
      <c r="QYP276" s="452"/>
      <c r="QYQ276" s="452"/>
      <c r="QYR276" s="452"/>
      <c r="QYS276" s="452"/>
      <c r="QYT276" s="411"/>
      <c r="QYU276" s="451"/>
      <c r="QYV276" s="452"/>
      <c r="QYW276" s="452"/>
      <c r="QYX276" s="452"/>
      <c r="QYY276" s="452"/>
      <c r="QYZ276" s="452"/>
      <c r="QZA276" s="452"/>
      <c r="QZB276" s="452"/>
      <c r="QZC276" s="452"/>
      <c r="QZD276" s="452"/>
      <c r="QZE276" s="452"/>
      <c r="QZF276" s="411"/>
      <c r="QZG276" s="451"/>
      <c r="QZH276" s="452"/>
      <c r="QZI276" s="452"/>
      <c r="QZJ276" s="452"/>
      <c r="QZK276" s="452"/>
      <c r="QZL276" s="452"/>
      <c r="QZM276" s="452"/>
      <c r="QZN276" s="452"/>
      <c r="QZO276" s="452"/>
      <c r="QZP276" s="452"/>
      <c r="QZQ276" s="452"/>
      <c r="QZR276" s="411"/>
      <c r="QZS276" s="451"/>
      <c r="QZT276" s="452"/>
      <c r="QZU276" s="452"/>
      <c r="QZV276" s="452"/>
      <c r="QZW276" s="452"/>
      <c r="QZX276" s="452"/>
      <c r="QZY276" s="452"/>
      <c r="QZZ276" s="452"/>
      <c r="RAA276" s="452"/>
      <c r="RAB276" s="452"/>
      <c r="RAC276" s="452"/>
      <c r="RAD276" s="411"/>
      <c r="RAE276" s="451"/>
      <c r="RAF276" s="452"/>
      <c r="RAG276" s="452"/>
      <c r="RAH276" s="452"/>
      <c r="RAI276" s="452"/>
      <c r="RAJ276" s="452"/>
      <c r="RAK276" s="452"/>
      <c r="RAL276" s="452"/>
      <c r="RAM276" s="452"/>
      <c r="RAN276" s="452"/>
      <c r="RAO276" s="452"/>
      <c r="RAP276" s="411"/>
      <c r="RAQ276" s="451"/>
      <c r="RAR276" s="452"/>
      <c r="RAS276" s="452"/>
      <c r="RAT276" s="452"/>
      <c r="RAU276" s="452"/>
      <c r="RAV276" s="452"/>
      <c r="RAW276" s="452"/>
      <c r="RAX276" s="452"/>
      <c r="RAY276" s="452"/>
      <c r="RAZ276" s="452"/>
      <c r="RBA276" s="452"/>
      <c r="RBB276" s="411"/>
      <c r="RBC276" s="451"/>
      <c r="RBD276" s="452"/>
      <c r="RBE276" s="452"/>
      <c r="RBF276" s="452"/>
      <c r="RBG276" s="452"/>
      <c r="RBH276" s="452"/>
      <c r="RBI276" s="452"/>
      <c r="RBJ276" s="452"/>
      <c r="RBK276" s="452"/>
      <c r="RBL276" s="452"/>
      <c r="RBM276" s="452"/>
      <c r="RBN276" s="411"/>
      <c r="RBO276" s="451"/>
      <c r="RBP276" s="452"/>
      <c r="RBQ276" s="452"/>
      <c r="RBR276" s="452"/>
      <c r="RBS276" s="452"/>
      <c r="RBT276" s="452"/>
      <c r="RBU276" s="452"/>
      <c r="RBV276" s="452"/>
      <c r="RBW276" s="452"/>
      <c r="RBX276" s="452"/>
      <c r="RBY276" s="452"/>
      <c r="RBZ276" s="411"/>
      <c r="RCA276" s="451"/>
      <c r="RCB276" s="452"/>
      <c r="RCC276" s="452"/>
      <c r="RCD276" s="452"/>
      <c r="RCE276" s="452"/>
      <c r="RCF276" s="452"/>
      <c r="RCG276" s="452"/>
      <c r="RCH276" s="452"/>
      <c r="RCI276" s="452"/>
      <c r="RCJ276" s="452"/>
      <c r="RCK276" s="452"/>
      <c r="RCL276" s="411"/>
      <c r="RCM276" s="451"/>
      <c r="RCN276" s="452"/>
      <c r="RCO276" s="452"/>
      <c r="RCP276" s="452"/>
      <c r="RCQ276" s="452"/>
      <c r="RCR276" s="452"/>
      <c r="RCS276" s="452"/>
      <c r="RCT276" s="452"/>
      <c r="RCU276" s="452"/>
      <c r="RCV276" s="452"/>
      <c r="RCW276" s="452"/>
      <c r="RCX276" s="411"/>
      <c r="RCY276" s="451"/>
      <c r="RCZ276" s="452"/>
      <c r="RDA276" s="452"/>
      <c r="RDB276" s="452"/>
      <c r="RDC276" s="452"/>
      <c r="RDD276" s="452"/>
      <c r="RDE276" s="452"/>
      <c r="RDF276" s="452"/>
      <c r="RDG276" s="452"/>
      <c r="RDH276" s="452"/>
      <c r="RDI276" s="452"/>
      <c r="RDJ276" s="411"/>
      <c r="RDK276" s="451"/>
      <c r="RDL276" s="452"/>
      <c r="RDM276" s="452"/>
      <c r="RDN276" s="452"/>
      <c r="RDO276" s="452"/>
      <c r="RDP276" s="452"/>
      <c r="RDQ276" s="452"/>
      <c r="RDR276" s="452"/>
      <c r="RDS276" s="452"/>
      <c r="RDT276" s="452"/>
      <c r="RDU276" s="452"/>
      <c r="RDV276" s="411"/>
      <c r="RDW276" s="451"/>
      <c r="RDX276" s="452"/>
      <c r="RDY276" s="452"/>
      <c r="RDZ276" s="452"/>
      <c r="REA276" s="452"/>
      <c r="REB276" s="452"/>
      <c r="REC276" s="452"/>
      <c r="RED276" s="452"/>
      <c r="REE276" s="452"/>
      <c r="REF276" s="452"/>
      <c r="REG276" s="452"/>
      <c r="REH276" s="411"/>
      <c r="REI276" s="451"/>
      <c r="REJ276" s="452"/>
      <c r="REK276" s="452"/>
      <c r="REL276" s="452"/>
      <c r="REM276" s="452"/>
      <c r="REN276" s="452"/>
      <c r="REO276" s="452"/>
      <c r="REP276" s="452"/>
      <c r="REQ276" s="452"/>
      <c r="RER276" s="452"/>
      <c r="RES276" s="452"/>
      <c r="RET276" s="411"/>
      <c r="REU276" s="451"/>
      <c r="REV276" s="452"/>
      <c r="REW276" s="452"/>
      <c r="REX276" s="452"/>
      <c r="REY276" s="452"/>
      <c r="REZ276" s="452"/>
      <c r="RFA276" s="452"/>
      <c r="RFB276" s="452"/>
      <c r="RFC276" s="452"/>
      <c r="RFD276" s="452"/>
      <c r="RFE276" s="452"/>
      <c r="RFF276" s="411"/>
      <c r="RFG276" s="451"/>
      <c r="RFH276" s="452"/>
      <c r="RFI276" s="452"/>
      <c r="RFJ276" s="452"/>
      <c r="RFK276" s="452"/>
      <c r="RFL276" s="452"/>
      <c r="RFM276" s="452"/>
      <c r="RFN276" s="452"/>
      <c r="RFO276" s="452"/>
      <c r="RFP276" s="452"/>
      <c r="RFQ276" s="452"/>
      <c r="RFR276" s="411"/>
      <c r="RFS276" s="451"/>
      <c r="RFT276" s="452"/>
      <c r="RFU276" s="452"/>
      <c r="RFV276" s="452"/>
      <c r="RFW276" s="452"/>
      <c r="RFX276" s="452"/>
      <c r="RFY276" s="452"/>
      <c r="RFZ276" s="452"/>
      <c r="RGA276" s="452"/>
      <c r="RGB276" s="452"/>
      <c r="RGC276" s="452"/>
      <c r="RGD276" s="411"/>
      <c r="RGE276" s="451"/>
      <c r="RGF276" s="452"/>
      <c r="RGG276" s="452"/>
      <c r="RGH276" s="452"/>
      <c r="RGI276" s="452"/>
      <c r="RGJ276" s="452"/>
      <c r="RGK276" s="452"/>
      <c r="RGL276" s="452"/>
      <c r="RGM276" s="452"/>
      <c r="RGN276" s="452"/>
      <c r="RGO276" s="452"/>
      <c r="RGP276" s="411"/>
      <c r="RGQ276" s="451"/>
      <c r="RGR276" s="452"/>
      <c r="RGS276" s="452"/>
      <c r="RGT276" s="452"/>
      <c r="RGU276" s="452"/>
      <c r="RGV276" s="452"/>
      <c r="RGW276" s="452"/>
      <c r="RGX276" s="452"/>
      <c r="RGY276" s="452"/>
      <c r="RGZ276" s="452"/>
      <c r="RHA276" s="452"/>
      <c r="RHB276" s="411"/>
      <c r="RHC276" s="451"/>
      <c r="RHD276" s="452"/>
      <c r="RHE276" s="452"/>
      <c r="RHF276" s="452"/>
      <c r="RHG276" s="452"/>
      <c r="RHH276" s="452"/>
      <c r="RHI276" s="452"/>
      <c r="RHJ276" s="452"/>
      <c r="RHK276" s="452"/>
      <c r="RHL276" s="452"/>
      <c r="RHM276" s="452"/>
      <c r="RHN276" s="411"/>
      <c r="RHO276" s="451"/>
      <c r="RHP276" s="452"/>
      <c r="RHQ276" s="452"/>
      <c r="RHR276" s="452"/>
      <c r="RHS276" s="452"/>
      <c r="RHT276" s="452"/>
      <c r="RHU276" s="452"/>
      <c r="RHV276" s="452"/>
      <c r="RHW276" s="452"/>
      <c r="RHX276" s="452"/>
      <c r="RHY276" s="452"/>
      <c r="RHZ276" s="411"/>
      <c r="RIA276" s="451"/>
      <c r="RIB276" s="452"/>
      <c r="RIC276" s="452"/>
      <c r="RID276" s="452"/>
      <c r="RIE276" s="452"/>
      <c r="RIF276" s="452"/>
      <c r="RIG276" s="452"/>
      <c r="RIH276" s="452"/>
      <c r="RII276" s="452"/>
      <c r="RIJ276" s="452"/>
      <c r="RIK276" s="452"/>
      <c r="RIL276" s="411"/>
      <c r="RIM276" s="451"/>
      <c r="RIN276" s="452"/>
      <c r="RIO276" s="452"/>
      <c r="RIP276" s="452"/>
      <c r="RIQ276" s="452"/>
      <c r="RIR276" s="452"/>
      <c r="RIS276" s="452"/>
      <c r="RIT276" s="452"/>
      <c r="RIU276" s="452"/>
      <c r="RIV276" s="452"/>
      <c r="RIW276" s="452"/>
      <c r="RIX276" s="411"/>
      <c r="RIY276" s="451"/>
      <c r="RIZ276" s="452"/>
      <c r="RJA276" s="452"/>
      <c r="RJB276" s="452"/>
      <c r="RJC276" s="452"/>
      <c r="RJD276" s="452"/>
      <c r="RJE276" s="452"/>
      <c r="RJF276" s="452"/>
      <c r="RJG276" s="452"/>
      <c r="RJH276" s="452"/>
      <c r="RJI276" s="452"/>
      <c r="RJJ276" s="411"/>
      <c r="RJK276" s="451"/>
      <c r="RJL276" s="452"/>
      <c r="RJM276" s="452"/>
      <c r="RJN276" s="452"/>
      <c r="RJO276" s="452"/>
      <c r="RJP276" s="452"/>
      <c r="RJQ276" s="452"/>
      <c r="RJR276" s="452"/>
      <c r="RJS276" s="452"/>
      <c r="RJT276" s="452"/>
      <c r="RJU276" s="452"/>
      <c r="RJV276" s="411"/>
      <c r="RJW276" s="451"/>
      <c r="RJX276" s="452"/>
      <c r="RJY276" s="452"/>
      <c r="RJZ276" s="452"/>
      <c r="RKA276" s="452"/>
      <c r="RKB276" s="452"/>
      <c r="RKC276" s="452"/>
      <c r="RKD276" s="452"/>
      <c r="RKE276" s="452"/>
      <c r="RKF276" s="452"/>
      <c r="RKG276" s="452"/>
      <c r="RKH276" s="411"/>
      <c r="RKI276" s="451"/>
      <c r="RKJ276" s="452"/>
      <c r="RKK276" s="452"/>
      <c r="RKL276" s="452"/>
      <c r="RKM276" s="452"/>
      <c r="RKN276" s="452"/>
      <c r="RKO276" s="452"/>
      <c r="RKP276" s="452"/>
      <c r="RKQ276" s="452"/>
      <c r="RKR276" s="452"/>
      <c r="RKS276" s="452"/>
      <c r="RKT276" s="411"/>
      <c r="RKU276" s="451"/>
      <c r="RKV276" s="452"/>
      <c r="RKW276" s="452"/>
      <c r="RKX276" s="452"/>
      <c r="RKY276" s="452"/>
      <c r="RKZ276" s="452"/>
      <c r="RLA276" s="452"/>
      <c r="RLB276" s="452"/>
      <c r="RLC276" s="452"/>
      <c r="RLD276" s="452"/>
      <c r="RLE276" s="452"/>
      <c r="RLF276" s="411"/>
      <c r="RLG276" s="451"/>
      <c r="RLH276" s="452"/>
      <c r="RLI276" s="452"/>
      <c r="RLJ276" s="452"/>
      <c r="RLK276" s="452"/>
      <c r="RLL276" s="452"/>
      <c r="RLM276" s="452"/>
      <c r="RLN276" s="452"/>
      <c r="RLO276" s="452"/>
      <c r="RLP276" s="452"/>
      <c r="RLQ276" s="452"/>
      <c r="RLR276" s="411"/>
      <c r="RLS276" s="451"/>
      <c r="RLT276" s="452"/>
      <c r="RLU276" s="452"/>
      <c r="RLV276" s="452"/>
      <c r="RLW276" s="452"/>
      <c r="RLX276" s="452"/>
      <c r="RLY276" s="452"/>
      <c r="RLZ276" s="452"/>
      <c r="RMA276" s="452"/>
      <c r="RMB276" s="452"/>
      <c r="RMC276" s="452"/>
      <c r="RMD276" s="411"/>
      <c r="RME276" s="451"/>
      <c r="RMF276" s="452"/>
      <c r="RMG276" s="452"/>
      <c r="RMH276" s="452"/>
      <c r="RMI276" s="452"/>
      <c r="RMJ276" s="452"/>
      <c r="RMK276" s="452"/>
      <c r="RML276" s="452"/>
      <c r="RMM276" s="452"/>
      <c r="RMN276" s="452"/>
      <c r="RMO276" s="452"/>
      <c r="RMP276" s="411"/>
      <c r="RMQ276" s="451"/>
      <c r="RMR276" s="452"/>
      <c r="RMS276" s="452"/>
      <c r="RMT276" s="452"/>
      <c r="RMU276" s="452"/>
      <c r="RMV276" s="452"/>
      <c r="RMW276" s="452"/>
      <c r="RMX276" s="452"/>
      <c r="RMY276" s="452"/>
      <c r="RMZ276" s="452"/>
      <c r="RNA276" s="452"/>
      <c r="RNB276" s="411"/>
      <c r="RNC276" s="451"/>
      <c r="RND276" s="452"/>
      <c r="RNE276" s="452"/>
      <c r="RNF276" s="452"/>
      <c r="RNG276" s="452"/>
      <c r="RNH276" s="452"/>
      <c r="RNI276" s="452"/>
      <c r="RNJ276" s="452"/>
      <c r="RNK276" s="452"/>
      <c r="RNL276" s="452"/>
      <c r="RNM276" s="452"/>
      <c r="RNN276" s="411"/>
      <c r="RNO276" s="451"/>
      <c r="RNP276" s="452"/>
      <c r="RNQ276" s="452"/>
      <c r="RNR276" s="452"/>
      <c r="RNS276" s="452"/>
      <c r="RNT276" s="452"/>
      <c r="RNU276" s="452"/>
      <c r="RNV276" s="452"/>
      <c r="RNW276" s="452"/>
      <c r="RNX276" s="452"/>
      <c r="RNY276" s="452"/>
      <c r="RNZ276" s="411"/>
      <c r="ROA276" s="451"/>
      <c r="ROB276" s="452"/>
      <c r="ROC276" s="452"/>
      <c r="ROD276" s="452"/>
      <c r="ROE276" s="452"/>
      <c r="ROF276" s="452"/>
      <c r="ROG276" s="452"/>
      <c r="ROH276" s="452"/>
      <c r="ROI276" s="452"/>
      <c r="ROJ276" s="452"/>
      <c r="ROK276" s="452"/>
      <c r="ROL276" s="411"/>
      <c r="ROM276" s="451"/>
      <c r="RON276" s="452"/>
      <c r="ROO276" s="452"/>
      <c r="ROP276" s="452"/>
      <c r="ROQ276" s="452"/>
      <c r="ROR276" s="452"/>
      <c r="ROS276" s="452"/>
      <c r="ROT276" s="452"/>
      <c r="ROU276" s="452"/>
      <c r="ROV276" s="452"/>
      <c r="ROW276" s="452"/>
      <c r="ROX276" s="411"/>
      <c r="ROY276" s="451"/>
      <c r="ROZ276" s="452"/>
      <c r="RPA276" s="452"/>
      <c r="RPB276" s="452"/>
      <c r="RPC276" s="452"/>
      <c r="RPD276" s="452"/>
      <c r="RPE276" s="452"/>
      <c r="RPF276" s="452"/>
      <c r="RPG276" s="452"/>
      <c r="RPH276" s="452"/>
      <c r="RPI276" s="452"/>
      <c r="RPJ276" s="411"/>
      <c r="RPK276" s="451"/>
      <c r="RPL276" s="452"/>
      <c r="RPM276" s="452"/>
      <c r="RPN276" s="452"/>
      <c r="RPO276" s="452"/>
      <c r="RPP276" s="452"/>
      <c r="RPQ276" s="452"/>
      <c r="RPR276" s="452"/>
      <c r="RPS276" s="452"/>
      <c r="RPT276" s="452"/>
      <c r="RPU276" s="452"/>
      <c r="RPV276" s="411"/>
      <c r="RPW276" s="451"/>
      <c r="RPX276" s="452"/>
      <c r="RPY276" s="452"/>
      <c r="RPZ276" s="452"/>
      <c r="RQA276" s="452"/>
      <c r="RQB276" s="452"/>
      <c r="RQC276" s="452"/>
      <c r="RQD276" s="452"/>
      <c r="RQE276" s="452"/>
      <c r="RQF276" s="452"/>
      <c r="RQG276" s="452"/>
      <c r="RQH276" s="411"/>
      <c r="RQI276" s="451"/>
      <c r="RQJ276" s="452"/>
      <c r="RQK276" s="452"/>
      <c r="RQL276" s="452"/>
      <c r="RQM276" s="452"/>
      <c r="RQN276" s="452"/>
      <c r="RQO276" s="452"/>
      <c r="RQP276" s="452"/>
      <c r="RQQ276" s="452"/>
      <c r="RQR276" s="452"/>
      <c r="RQS276" s="452"/>
      <c r="RQT276" s="411"/>
      <c r="RQU276" s="451"/>
      <c r="RQV276" s="452"/>
      <c r="RQW276" s="452"/>
      <c r="RQX276" s="452"/>
      <c r="RQY276" s="452"/>
      <c r="RQZ276" s="452"/>
      <c r="RRA276" s="452"/>
      <c r="RRB276" s="452"/>
      <c r="RRC276" s="452"/>
      <c r="RRD276" s="452"/>
      <c r="RRE276" s="452"/>
      <c r="RRF276" s="411"/>
      <c r="RRG276" s="451"/>
      <c r="RRH276" s="452"/>
      <c r="RRI276" s="452"/>
      <c r="RRJ276" s="452"/>
      <c r="RRK276" s="452"/>
      <c r="RRL276" s="452"/>
      <c r="RRM276" s="452"/>
      <c r="RRN276" s="452"/>
      <c r="RRO276" s="452"/>
      <c r="RRP276" s="452"/>
      <c r="RRQ276" s="452"/>
      <c r="RRR276" s="411"/>
      <c r="RRS276" s="451"/>
      <c r="RRT276" s="452"/>
      <c r="RRU276" s="452"/>
      <c r="RRV276" s="452"/>
      <c r="RRW276" s="452"/>
      <c r="RRX276" s="452"/>
      <c r="RRY276" s="452"/>
      <c r="RRZ276" s="452"/>
      <c r="RSA276" s="452"/>
      <c r="RSB276" s="452"/>
      <c r="RSC276" s="452"/>
      <c r="RSD276" s="411"/>
      <c r="RSE276" s="451"/>
      <c r="RSF276" s="452"/>
      <c r="RSG276" s="452"/>
      <c r="RSH276" s="452"/>
      <c r="RSI276" s="452"/>
      <c r="RSJ276" s="452"/>
      <c r="RSK276" s="452"/>
      <c r="RSL276" s="452"/>
      <c r="RSM276" s="452"/>
      <c r="RSN276" s="452"/>
      <c r="RSO276" s="452"/>
      <c r="RSP276" s="411"/>
      <c r="RSQ276" s="451"/>
      <c r="RSR276" s="452"/>
      <c r="RSS276" s="452"/>
      <c r="RST276" s="452"/>
      <c r="RSU276" s="452"/>
      <c r="RSV276" s="452"/>
      <c r="RSW276" s="452"/>
      <c r="RSX276" s="452"/>
      <c r="RSY276" s="452"/>
      <c r="RSZ276" s="452"/>
      <c r="RTA276" s="452"/>
      <c r="RTB276" s="411"/>
      <c r="RTC276" s="451"/>
      <c r="RTD276" s="452"/>
      <c r="RTE276" s="452"/>
      <c r="RTF276" s="452"/>
      <c r="RTG276" s="452"/>
      <c r="RTH276" s="452"/>
      <c r="RTI276" s="452"/>
      <c r="RTJ276" s="452"/>
      <c r="RTK276" s="452"/>
      <c r="RTL276" s="452"/>
      <c r="RTM276" s="452"/>
      <c r="RTN276" s="411"/>
      <c r="RTO276" s="451"/>
      <c r="RTP276" s="452"/>
      <c r="RTQ276" s="452"/>
      <c r="RTR276" s="452"/>
      <c r="RTS276" s="452"/>
      <c r="RTT276" s="452"/>
      <c r="RTU276" s="452"/>
      <c r="RTV276" s="452"/>
      <c r="RTW276" s="452"/>
      <c r="RTX276" s="452"/>
      <c r="RTY276" s="452"/>
      <c r="RTZ276" s="411"/>
      <c r="RUA276" s="451"/>
      <c r="RUB276" s="452"/>
      <c r="RUC276" s="452"/>
      <c r="RUD276" s="452"/>
      <c r="RUE276" s="452"/>
      <c r="RUF276" s="452"/>
      <c r="RUG276" s="452"/>
      <c r="RUH276" s="452"/>
      <c r="RUI276" s="452"/>
      <c r="RUJ276" s="452"/>
      <c r="RUK276" s="452"/>
      <c r="RUL276" s="411"/>
      <c r="RUM276" s="451"/>
      <c r="RUN276" s="452"/>
      <c r="RUO276" s="452"/>
      <c r="RUP276" s="452"/>
      <c r="RUQ276" s="452"/>
      <c r="RUR276" s="452"/>
      <c r="RUS276" s="452"/>
      <c r="RUT276" s="452"/>
      <c r="RUU276" s="452"/>
      <c r="RUV276" s="452"/>
      <c r="RUW276" s="452"/>
      <c r="RUX276" s="411"/>
      <c r="RUY276" s="451"/>
      <c r="RUZ276" s="452"/>
      <c r="RVA276" s="452"/>
      <c r="RVB276" s="452"/>
      <c r="RVC276" s="452"/>
      <c r="RVD276" s="452"/>
      <c r="RVE276" s="452"/>
      <c r="RVF276" s="452"/>
      <c r="RVG276" s="452"/>
      <c r="RVH276" s="452"/>
      <c r="RVI276" s="452"/>
      <c r="RVJ276" s="411"/>
      <c r="RVK276" s="451"/>
      <c r="RVL276" s="452"/>
      <c r="RVM276" s="452"/>
      <c r="RVN276" s="452"/>
      <c r="RVO276" s="452"/>
      <c r="RVP276" s="452"/>
      <c r="RVQ276" s="452"/>
      <c r="RVR276" s="452"/>
      <c r="RVS276" s="452"/>
      <c r="RVT276" s="452"/>
      <c r="RVU276" s="452"/>
      <c r="RVV276" s="411"/>
      <c r="RVW276" s="451"/>
      <c r="RVX276" s="452"/>
      <c r="RVY276" s="452"/>
      <c r="RVZ276" s="452"/>
      <c r="RWA276" s="452"/>
      <c r="RWB276" s="452"/>
      <c r="RWC276" s="452"/>
      <c r="RWD276" s="452"/>
      <c r="RWE276" s="452"/>
      <c r="RWF276" s="452"/>
      <c r="RWG276" s="452"/>
      <c r="RWH276" s="411"/>
      <c r="RWI276" s="451"/>
      <c r="RWJ276" s="452"/>
      <c r="RWK276" s="452"/>
      <c r="RWL276" s="452"/>
      <c r="RWM276" s="452"/>
      <c r="RWN276" s="452"/>
      <c r="RWO276" s="452"/>
      <c r="RWP276" s="452"/>
      <c r="RWQ276" s="452"/>
      <c r="RWR276" s="452"/>
      <c r="RWS276" s="452"/>
      <c r="RWT276" s="411"/>
      <c r="RWU276" s="451"/>
      <c r="RWV276" s="452"/>
      <c r="RWW276" s="452"/>
      <c r="RWX276" s="452"/>
      <c r="RWY276" s="452"/>
      <c r="RWZ276" s="452"/>
      <c r="RXA276" s="452"/>
      <c r="RXB276" s="452"/>
      <c r="RXC276" s="452"/>
      <c r="RXD276" s="452"/>
      <c r="RXE276" s="452"/>
      <c r="RXF276" s="411"/>
      <c r="RXG276" s="451"/>
      <c r="RXH276" s="452"/>
      <c r="RXI276" s="452"/>
      <c r="RXJ276" s="452"/>
      <c r="RXK276" s="452"/>
      <c r="RXL276" s="452"/>
      <c r="RXM276" s="452"/>
      <c r="RXN276" s="452"/>
      <c r="RXO276" s="452"/>
      <c r="RXP276" s="452"/>
      <c r="RXQ276" s="452"/>
      <c r="RXR276" s="411"/>
      <c r="RXS276" s="451"/>
      <c r="RXT276" s="452"/>
      <c r="RXU276" s="452"/>
      <c r="RXV276" s="452"/>
      <c r="RXW276" s="452"/>
      <c r="RXX276" s="452"/>
      <c r="RXY276" s="452"/>
      <c r="RXZ276" s="452"/>
      <c r="RYA276" s="452"/>
      <c r="RYB276" s="452"/>
      <c r="RYC276" s="452"/>
      <c r="RYD276" s="411"/>
      <c r="RYE276" s="451"/>
      <c r="RYF276" s="452"/>
      <c r="RYG276" s="452"/>
      <c r="RYH276" s="452"/>
      <c r="RYI276" s="452"/>
      <c r="RYJ276" s="452"/>
      <c r="RYK276" s="452"/>
      <c r="RYL276" s="452"/>
      <c r="RYM276" s="452"/>
      <c r="RYN276" s="452"/>
      <c r="RYO276" s="452"/>
      <c r="RYP276" s="411"/>
      <c r="RYQ276" s="451"/>
      <c r="RYR276" s="452"/>
      <c r="RYS276" s="452"/>
      <c r="RYT276" s="452"/>
      <c r="RYU276" s="452"/>
      <c r="RYV276" s="452"/>
      <c r="RYW276" s="452"/>
      <c r="RYX276" s="452"/>
      <c r="RYY276" s="452"/>
      <c r="RYZ276" s="452"/>
      <c r="RZA276" s="452"/>
      <c r="RZB276" s="411"/>
      <c r="RZC276" s="451"/>
      <c r="RZD276" s="452"/>
      <c r="RZE276" s="452"/>
      <c r="RZF276" s="452"/>
      <c r="RZG276" s="452"/>
      <c r="RZH276" s="452"/>
      <c r="RZI276" s="452"/>
      <c r="RZJ276" s="452"/>
      <c r="RZK276" s="452"/>
      <c r="RZL276" s="452"/>
      <c r="RZM276" s="452"/>
      <c r="RZN276" s="411"/>
      <c r="RZO276" s="451"/>
      <c r="RZP276" s="452"/>
      <c r="RZQ276" s="452"/>
      <c r="RZR276" s="452"/>
      <c r="RZS276" s="452"/>
      <c r="RZT276" s="452"/>
      <c r="RZU276" s="452"/>
      <c r="RZV276" s="452"/>
      <c r="RZW276" s="452"/>
      <c r="RZX276" s="452"/>
      <c r="RZY276" s="452"/>
      <c r="RZZ276" s="411"/>
      <c r="SAA276" s="451"/>
      <c r="SAB276" s="452"/>
      <c r="SAC276" s="452"/>
      <c r="SAD276" s="452"/>
      <c r="SAE276" s="452"/>
      <c r="SAF276" s="452"/>
      <c r="SAG276" s="452"/>
      <c r="SAH276" s="452"/>
      <c r="SAI276" s="452"/>
      <c r="SAJ276" s="452"/>
      <c r="SAK276" s="452"/>
      <c r="SAL276" s="411"/>
      <c r="SAM276" s="451"/>
      <c r="SAN276" s="452"/>
      <c r="SAO276" s="452"/>
      <c r="SAP276" s="452"/>
      <c r="SAQ276" s="452"/>
      <c r="SAR276" s="452"/>
      <c r="SAS276" s="452"/>
      <c r="SAT276" s="452"/>
      <c r="SAU276" s="452"/>
      <c r="SAV276" s="452"/>
      <c r="SAW276" s="452"/>
      <c r="SAX276" s="411"/>
      <c r="SAY276" s="451"/>
      <c r="SAZ276" s="452"/>
      <c r="SBA276" s="452"/>
      <c r="SBB276" s="452"/>
      <c r="SBC276" s="452"/>
      <c r="SBD276" s="452"/>
      <c r="SBE276" s="452"/>
      <c r="SBF276" s="452"/>
      <c r="SBG276" s="452"/>
      <c r="SBH276" s="452"/>
      <c r="SBI276" s="452"/>
      <c r="SBJ276" s="411"/>
      <c r="SBK276" s="451"/>
      <c r="SBL276" s="452"/>
      <c r="SBM276" s="452"/>
      <c r="SBN276" s="452"/>
      <c r="SBO276" s="452"/>
      <c r="SBP276" s="452"/>
      <c r="SBQ276" s="452"/>
      <c r="SBR276" s="452"/>
      <c r="SBS276" s="452"/>
      <c r="SBT276" s="452"/>
      <c r="SBU276" s="452"/>
      <c r="SBV276" s="411"/>
      <c r="SBW276" s="451"/>
      <c r="SBX276" s="452"/>
      <c r="SBY276" s="452"/>
      <c r="SBZ276" s="452"/>
      <c r="SCA276" s="452"/>
      <c r="SCB276" s="452"/>
      <c r="SCC276" s="452"/>
      <c r="SCD276" s="452"/>
      <c r="SCE276" s="452"/>
      <c r="SCF276" s="452"/>
      <c r="SCG276" s="452"/>
      <c r="SCH276" s="411"/>
      <c r="SCI276" s="451"/>
      <c r="SCJ276" s="452"/>
      <c r="SCK276" s="452"/>
      <c r="SCL276" s="452"/>
      <c r="SCM276" s="452"/>
      <c r="SCN276" s="452"/>
      <c r="SCO276" s="452"/>
      <c r="SCP276" s="452"/>
      <c r="SCQ276" s="452"/>
      <c r="SCR276" s="452"/>
      <c r="SCS276" s="452"/>
      <c r="SCT276" s="411"/>
      <c r="SCU276" s="451"/>
      <c r="SCV276" s="452"/>
      <c r="SCW276" s="452"/>
      <c r="SCX276" s="452"/>
      <c r="SCY276" s="452"/>
      <c r="SCZ276" s="452"/>
      <c r="SDA276" s="452"/>
      <c r="SDB276" s="452"/>
      <c r="SDC276" s="452"/>
      <c r="SDD276" s="452"/>
      <c r="SDE276" s="452"/>
      <c r="SDF276" s="411"/>
      <c r="SDG276" s="451"/>
      <c r="SDH276" s="452"/>
      <c r="SDI276" s="452"/>
      <c r="SDJ276" s="452"/>
      <c r="SDK276" s="452"/>
      <c r="SDL276" s="452"/>
      <c r="SDM276" s="452"/>
      <c r="SDN276" s="452"/>
      <c r="SDO276" s="452"/>
      <c r="SDP276" s="452"/>
      <c r="SDQ276" s="452"/>
      <c r="SDR276" s="411"/>
      <c r="SDS276" s="451"/>
      <c r="SDT276" s="452"/>
      <c r="SDU276" s="452"/>
      <c r="SDV276" s="452"/>
      <c r="SDW276" s="452"/>
      <c r="SDX276" s="452"/>
      <c r="SDY276" s="452"/>
      <c r="SDZ276" s="452"/>
      <c r="SEA276" s="452"/>
      <c r="SEB276" s="452"/>
      <c r="SEC276" s="452"/>
      <c r="SED276" s="411"/>
      <c r="SEE276" s="451"/>
      <c r="SEF276" s="452"/>
      <c r="SEG276" s="452"/>
      <c r="SEH276" s="452"/>
      <c r="SEI276" s="452"/>
      <c r="SEJ276" s="452"/>
      <c r="SEK276" s="452"/>
      <c r="SEL276" s="452"/>
      <c r="SEM276" s="452"/>
      <c r="SEN276" s="452"/>
      <c r="SEO276" s="452"/>
      <c r="SEP276" s="411"/>
      <c r="SEQ276" s="451"/>
      <c r="SER276" s="452"/>
      <c r="SES276" s="452"/>
      <c r="SET276" s="452"/>
      <c r="SEU276" s="452"/>
      <c r="SEV276" s="452"/>
      <c r="SEW276" s="452"/>
      <c r="SEX276" s="452"/>
      <c r="SEY276" s="452"/>
      <c r="SEZ276" s="452"/>
      <c r="SFA276" s="452"/>
      <c r="SFB276" s="411"/>
      <c r="SFC276" s="451"/>
      <c r="SFD276" s="452"/>
      <c r="SFE276" s="452"/>
      <c r="SFF276" s="452"/>
      <c r="SFG276" s="452"/>
      <c r="SFH276" s="452"/>
      <c r="SFI276" s="452"/>
      <c r="SFJ276" s="452"/>
      <c r="SFK276" s="452"/>
      <c r="SFL276" s="452"/>
      <c r="SFM276" s="452"/>
      <c r="SFN276" s="411"/>
      <c r="SFO276" s="451"/>
      <c r="SFP276" s="452"/>
      <c r="SFQ276" s="452"/>
      <c r="SFR276" s="452"/>
      <c r="SFS276" s="452"/>
      <c r="SFT276" s="452"/>
      <c r="SFU276" s="452"/>
      <c r="SFV276" s="452"/>
      <c r="SFW276" s="452"/>
      <c r="SFX276" s="452"/>
      <c r="SFY276" s="452"/>
      <c r="SFZ276" s="411"/>
      <c r="SGA276" s="451"/>
      <c r="SGB276" s="452"/>
      <c r="SGC276" s="452"/>
      <c r="SGD276" s="452"/>
      <c r="SGE276" s="452"/>
      <c r="SGF276" s="452"/>
      <c r="SGG276" s="452"/>
      <c r="SGH276" s="452"/>
      <c r="SGI276" s="452"/>
      <c r="SGJ276" s="452"/>
      <c r="SGK276" s="452"/>
      <c r="SGL276" s="411"/>
      <c r="SGM276" s="451"/>
      <c r="SGN276" s="452"/>
      <c r="SGO276" s="452"/>
      <c r="SGP276" s="452"/>
      <c r="SGQ276" s="452"/>
      <c r="SGR276" s="452"/>
      <c r="SGS276" s="452"/>
      <c r="SGT276" s="452"/>
      <c r="SGU276" s="452"/>
      <c r="SGV276" s="452"/>
      <c r="SGW276" s="452"/>
      <c r="SGX276" s="411"/>
      <c r="SGY276" s="451"/>
      <c r="SGZ276" s="452"/>
      <c r="SHA276" s="452"/>
      <c r="SHB276" s="452"/>
      <c r="SHC276" s="452"/>
      <c r="SHD276" s="452"/>
      <c r="SHE276" s="452"/>
      <c r="SHF276" s="452"/>
      <c r="SHG276" s="452"/>
      <c r="SHH276" s="452"/>
      <c r="SHI276" s="452"/>
      <c r="SHJ276" s="411"/>
      <c r="SHK276" s="451"/>
      <c r="SHL276" s="452"/>
      <c r="SHM276" s="452"/>
      <c r="SHN276" s="452"/>
      <c r="SHO276" s="452"/>
      <c r="SHP276" s="452"/>
      <c r="SHQ276" s="452"/>
      <c r="SHR276" s="452"/>
      <c r="SHS276" s="452"/>
      <c r="SHT276" s="452"/>
      <c r="SHU276" s="452"/>
      <c r="SHV276" s="411"/>
      <c r="SHW276" s="451"/>
      <c r="SHX276" s="452"/>
      <c r="SHY276" s="452"/>
      <c r="SHZ276" s="452"/>
      <c r="SIA276" s="452"/>
      <c r="SIB276" s="452"/>
      <c r="SIC276" s="452"/>
      <c r="SID276" s="452"/>
      <c r="SIE276" s="452"/>
      <c r="SIF276" s="452"/>
      <c r="SIG276" s="452"/>
      <c r="SIH276" s="411"/>
      <c r="SII276" s="451"/>
      <c r="SIJ276" s="452"/>
      <c r="SIK276" s="452"/>
      <c r="SIL276" s="452"/>
      <c r="SIM276" s="452"/>
      <c r="SIN276" s="452"/>
      <c r="SIO276" s="452"/>
      <c r="SIP276" s="452"/>
      <c r="SIQ276" s="452"/>
      <c r="SIR276" s="452"/>
      <c r="SIS276" s="452"/>
      <c r="SIT276" s="411"/>
      <c r="SIU276" s="451"/>
      <c r="SIV276" s="452"/>
      <c r="SIW276" s="452"/>
      <c r="SIX276" s="452"/>
      <c r="SIY276" s="452"/>
      <c r="SIZ276" s="452"/>
      <c r="SJA276" s="452"/>
      <c r="SJB276" s="452"/>
      <c r="SJC276" s="452"/>
      <c r="SJD276" s="452"/>
      <c r="SJE276" s="452"/>
      <c r="SJF276" s="411"/>
      <c r="SJG276" s="451"/>
      <c r="SJH276" s="452"/>
      <c r="SJI276" s="452"/>
      <c r="SJJ276" s="452"/>
      <c r="SJK276" s="452"/>
      <c r="SJL276" s="452"/>
      <c r="SJM276" s="452"/>
      <c r="SJN276" s="452"/>
      <c r="SJO276" s="452"/>
      <c r="SJP276" s="452"/>
      <c r="SJQ276" s="452"/>
      <c r="SJR276" s="411"/>
      <c r="SJS276" s="451"/>
      <c r="SJT276" s="452"/>
      <c r="SJU276" s="452"/>
      <c r="SJV276" s="452"/>
      <c r="SJW276" s="452"/>
      <c r="SJX276" s="452"/>
      <c r="SJY276" s="452"/>
      <c r="SJZ276" s="452"/>
      <c r="SKA276" s="452"/>
      <c r="SKB276" s="452"/>
      <c r="SKC276" s="452"/>
      <c r="SKD276" s="411"/>
      <c r="SKE276" s="451"/>
      <c r="SKF276" s="452"/>
      <c r="SKG276" s="452"/>
      <c r="SKH276" s="452"/>
      <c r="SKI276" s="452"/>
      <c r="SKJ276" s="452"/>
      <c r="SKK276" s="452"/>
      <c r="SKL276" s="452"/>
      <c r="SKM276" s="452"/>
      <c r="SKN276" s="452"/>
      <c r="SKO276" s="452"/>
      <c r="SKP276" s="411"/>
      <c r="SKQ276" s="451"/>
      <c r="SKR276" s="452"/>
      <c r="SKS276" s="452"/>
      <c r="SKT276" s="452"/>
      <c r="SKU276" s="452"/>
      <c r="SKV276" s="452"/>
      <c r="SKW276" s="452"/>
      <c r="SKX276" s="452"/>
      <c r="SKY276" s="452"/>
      <c r="SKZ276" s="452"/>
      <c r="SLA276" s="452"/>
      <c r="SLB276" s="411"/>
      <c r="SLC276" s="451"/>
      <c r="SLD276" s="452"/>
      <c r="SLE276" s="452"/>
      <c r="SLF276" s="452"/>
      <c r="SLG276" s="452"/>
      <c r="SLH276" s="452"/>
      <c r="SLI276" s="452"/>
      <c r="SLJ276" s="452"/>
      <c r="SLK276" s="452"/>
      <c r="SLL276" s="452"/>
      <c r="SLM276" s="452"/>
      <c r="SLN276" s="411"/>
      <c r="SLO276" s="451"/>
      <c r="SLP276" s="452"/>
      <c r="SLQ276" s="452"/>
      <c r="SLR276" s="452"/>
      <c r="SLS276" s="452"/>
      <c r="SLT276" s="452"/>
      <c r="SLU276" s="452"/>
      <c r="SLV276" s="452"/>
      <c r="SLW276" s="452"/>
      <c r="SLX276" s="452"/>
      <c r="SLY276" s="452"/>
      <c r="SLZ276" s="411"/>
      <c r="SMA276" s="451"/>
      <c r="SMB276" s="452"/>
      <c r="SMC276" s="452"/>
      <c r="SMD276" s="452"/>
      <c r="SME276" s="452"/>
      <c r="SMF276" s="452"/>
      <c r="SMG276" s="452"/>
      <c r="SMH276" s="452"/>
      <c r="SMI276" s="452"/>
      <c r="SMJ276" s="452"/>
      <c r="SMK276" s="452"/>
      <c r="SML276" s="411"/>
      <c r="SMM276" s="451"/>
      <c r="SMN276" s="452"/>
      <c r="SMO276" s="452"/>
      <c r="SMP276" s="452"/>
      <c r="SMQ276" s="452"/>
      <c r="SMR276" s="452"/>
      <c r="SMS276" s="452"/>
      <c r="SMT276" s="452"/>
      <c r="SMU276" s="452"/>
      <c r="SMV276" s="452"/>
      <c r="SMW276" s="452"/>
      <c r="SMX276" s="411"/>
      <c r="SMY276" s="451"/>
      <c r="SMZ276" s="452"/>
      <c r="SNA276" s="452"/>
      <c r="SNB276" s="452"/>
      <c r="SNC276" s="452"/>
      <c r="SND276" s="452"/>
      <c r="SNE276" s="452"/>
      <c r="SNF276" s="452"/>
      <c r="SNG276" s="452"/>
      <c r="SNH276" s="452"/>
      <c r="SNI276" s="452"/>
      <c r="SNJ276" s="411"/>
      <c r="SNK276" s="451"/>
      <c r="SNL276" s="452"/>
      <c r="SNM276" s="452"/>
      <c r="SNN276" s="452"/>
      <c r="SNO276" s="452"/>
      <c r="SNP276" s="452"/>
      <c r="SNQ276" s="452"/>
      <c r="SNR276" s="452"/>
      <c r="SNS276" s="452"/>
      <c r="SNT276" s="452"/>
      <c r="SNU276" s="452"/>
      <c r="SNV276" s="411"/>
      <c r="SNW276" s="451"/>
      <c r="SNX276" s="452"/>
      <c r="SNY276" s="452"/>
      <c r="SNZ276" s="452"/>
      <c r="SOA276" s="452"/>
      <c r="SOB276" s="452"/>
      <c r="SOC276" s="452"/>
      <c r="SOD276" s="452"/>
      <c r="SOE276" s="452"/>
      <c r="SOF276" s="452"/>
      <c r="SOG276" s="452"/>
      <c r="SOH276" s="411"/>
      <c r="SOI276" s="451"/>
      <c r="SOJ276" s="452"/>
      <c r="SOK276" s="452"/>
      <c r="SOL276" s="452"/>
      <c r="SOM276" s="452"/>
      <c r="SON276" s="452"/>
      <c r="SOO276" s="452"/>
      <c r="SOP276" s="452"/>
      <c r="SOQ276" s="452"/>
      <c r="SOR276" s="452"/>
      <c r="SOS276" s="452"/>
      <c r="SOT276" s="411"/>
      <c r="SOU276" s="451"/>
      <c r="SOV276" s="452"/>
      <c r="SOW276" s="452"/>
      <c r="SOX276" s="452"/>
      <c r="SOY276" s="452"/>
      <c r="SOZ276" s="452"/>
      <c r="SPA276" s="452"/>
      <c r="SPB276" s="452"/>
      <c r="SPC276" s="452"/>
      <c r="SPD276" s="452"/>
      <c r="SPE276" s="452"/>
      <c r="SPF276" s="411"/>
      <c r="SPG276" s="451"/>
      <c r="SPH276" s="452"/>
      <c r="SPI276" s="452"/>
      <c r="SPJ276" s="452"/>
      <c r="SPK276" s="452"/>
      <c r="SPL276" s="452"/>
      <c r="SPM276" s="452"/>
      <c r="SPN276" s="452"/>
      <c r="SPO276" s="452"/>
      <c r="SPP276" s="452"/>
      <c r="SPQ276" s="452"/>
      <c r="SPR276" s="411"/>
      <c r="SPS276" s="451"/>
      <c r="SPT276" s="452"/>
      <c r="SPU276" s="452"/>
      <c r="SPV276" s="452"/>
      <c r="SPW276" s="452"/>
      <c r="SPX276" s="452"/>
      <c r="SPY276" s="452"/>
      <c r="SPZ276" s="452"/>
      <c r="SQA276" s="452"/>
      <c r="SQB276" s="452"/>
      <c r="SQC276" s="452"/>
      <c r="SQD276" s="411"/>
      <c r="SQE276" s="451"/>
      <c r="SQF276" s="452"/>
      <c r="SQG276" s="452"/>
      <c r="SQH276" s="452"/>
      <c r="SQI276" s="452"/>
      <c r="SQJ276" s="452"/>
      <c r="SQK276" s="452"/>
      <c r="SQL276" s="452"/>
      <c r="SQM276" s="452"/>
      <c r="SQN276" s="452"/>
      <c r="SQO276" s="452"/>
      <c r="SQP276" s="411"/>
      <c r="SQQ276" s="451"/>
      <c r="SQR276" s="452"/>
      <c r="SQS276" s="452"/>
      <c r="SQT276" s="452"/>
      <c r="SQU276" s="452"/>
      <c r="SQV276" s="452"/>
      <c r="SQW276" s="452"/>
      <c r="SQX276" s="452"/>
      <c r="SQY276" s="452"/>
      <c r="SQZ276" s="452"/>
      <c r="SRA276" s="452"/>
      <c r="SRB276" s="411"/>
      <c r="SRC276" s="451"/>
      <c r="SRD276" s="452"/>
      <c r="SRE276" s="452"/>
      <c r="SRF276" s="452"/>
      <c r="SRG276" s="452"/>
      <c r="SRH276" s="452"/>
      <c r="SRI276" s="452"/>
      <c r="SRJ276" s="452"/>
      <c r="SRK276" s="452"/>
      <c r="SRL276" s="452"/>
      <c r="SRM276" s="452"/>
      <c r="SRN276" s="411"/>
      <c r="SRO276" s="451"/>
      <c r="SRP276" s="452"/>
      <c r="SRQ276" s="452"/>
      <c r="SRR276" s="452"/>
      <c r="SRS276" s="452"/>
      <c r="SRT276" s="452"/>
      <c r="SRU276" s="452"/>
      <c r="SRV276" s="452"/>
      <c r="SRW276" s="452"/>
      <c r="SRX276" s="452"/>
      <c r="SRY276" s="452"/>
      <c r="SRZ276" s="411"/>
      <c r="SSA276" s="451"/>
      <c r="SSB276" s="452"/>
      <c r="SSC276" s="452"/>
      <c r="SSD276" s="452"/>
      <c r="SSE276" s="452"/>
      <c r="SSF276" s="452"/>
      <c r="SSG276" s="452"/>
      <c r="SSH276" s="452"/>
      <c r="SSI276" s="452"/>
      <c r="SSJ276" s="452"/>
      <c r="SSK276" s="452"/>
      <c r="SSL276" s="411"/>
      <c r="SSM276" s="451"/>
      <c r="SSN276" s="452"/>
      <c r="SSO276" s="452"/>
      <c r="SSP276" s="452"/>
      <c r="SSQ276" s="452"/>
      <c r="SSR276" s="452"/>
      <c r="SSS276" s="452"/>
      <c r="SST276" s="452"/>
      <c r="SSU276" s="452"/>
      <c r="SSV276" s="452"/>
      <c r="SSW276" s="452"/>
      <c r="SSX276" s="411"/>
      <c r="SSY276" s="451"/>
      <c r="SSZ276" s="452"/>
      <c r="STA276" s="452"/>
      <c r="STB276" s="452"/>
      <c r="STC276" s="452"/>
      <c r="STD276" s="452"/>
      <c r="STE276" s="452"/>
      <c r="STF276" s="452"/>
      <c r="STG276" s="452"/>
      <c r="STH276" s="452"/>
      <c r="STI276" s="452"/>
      <c r="STJ276" s="411"/>
      <c r="STK276" s="451"/>
      <c r="STL276" s="452"/>
      <c r="STM276" s="452"/>
      <c r="STN276" s="452"/>
      <c r="STO276" s="452"/>
      <c r="STP276" s="452"/>
      <c r="STQ276" s="452"/>
      <c r="STR276" s="452"/>
      <c r="STS276" s="452"/>
      <c r="STT276" s="452"/>
      <c r="STU276" s="452"/>
      <c r="STV276" s="411"/>
      <c r="STW276" s="451"/>
      <c r="STX276" s="452"/>
      <c r="STY276" s="452"/>
      <c r="STZ276" s="452"/>
      <c r="SUA276" s="452"/>
      <c r="SUB276" s="452"/>
      <c r="SUC276" s="452"/>
      <c r="SUD276" s="452"/>
      <c r="SUE276" s="452"/>
      <c r="SUF276" s="452"/>
      <c r="SUG276" s="452"/>
      <c r="SUH276" s="411"/>
      <c r="SUI276" s="451"/>
      <c r="SUJ276" s="452"/>
      <c r="SUK276" s="452"/>
      <c r="SUL276" s="452"/>
      <c r="SUM276" s="452"/>
      <c r="SUN276" s="452"/>
      <c r="SUO276" s="452"/>
      <c r="SUP276" s="452"/>
      <c r="SUQ276" s="452"/>
      <c r="SUR276" s="452"/>
      <c r="SUS276" s="452"/>
      <c r="SUT276" s="411"/>
      <c r="SUU276" s="451"/>
      <c r="SUV276" s="452"/>
      <c r="SUW276" s="452"/>
      <c r="SUX276" s="452"/>
      <c r="SUY276" s="452"/>
      <c r="SUZ276" s="452"/>
      <c r="SVA276" s="452"/>
      <c r="SVB276" s="452"/>
      <c r="SVC276" s="452"/>
      <c r="SVD276" s="452"/>
      <c r="SVE276" s="452"/>
      <c r="SVF276" s="411"/>
      <c r="SVG276" s="451"/>
      <c r="SVH276" s="452"/>
      <c r="SVI276" s="452"/>
      <c r="SVJ276" s="452"/>
      <c r="SVK276" s="452"/>
      <c r="SVL276" s="452"/>
      <c r="SVM276" s="452"/>
      <c r="SVN276" s="452"/>
      <c r="SVO276" s="452"/>
      <c r="SVP276" s="452"/>
      <c r="SVQ276" s="452"/>
      <c r="SVR276" s="411"/>
      <c r="SVS276" s="451"/>
      <c r="SVT276" s="452"/>
      <c r="SVU276" s="452"/>
      <c r="SVV276" s="452"/>
      <c r="SVW276" s="452"/>
      <c r="SVX276" s="452"/>
      <c r="SVY276" s="452"/>
      <c r="SVZ276" s="452"/>
      <c r="SWA276" s="452"/>
      <c r="SWB276" s="452"/>
      <c r="SWC276" s="452"/>
      <c r="SWD276" s="411"/>
      <c r="SWE276" s="451"/>
      <c r="SWF276" s="452"/>
      <c r="SWG276" s="452"/>
      <c r="SWH276" s="452"/>
      <c r="SWI276" s="452"/>
      <c r="SWJ276" s="452"/>
      <c r="SWK276" s="452"/>
      <c r="SWL276" s="452"/>
      <c r="SWM276" s="452"/>
      <c r="SWN276" s="452"/>
      <c r="SWO276" s="452"/>
      <c r="SWP276" s="411"/>
      <c r="SWQ276" s="451"/>
      <c r="SWR276" s="452"/>
      <c r="SWS276" s="452"/>
      <c r="SWT276" s="452"/>
      <c r="SWU276" s="452"/>
      <c r="SWV276" s="452"/>
      <c r="SWW276" s="452"/>
      <c r="SWX276" s="452"/>
      <c r="SWY276" s="452"/>
      <c r="SWZ276" s="452"/>
      <c r="SXA276" s="452"/>
      <c r="SXB276" s="411"/>
      <c r="SXC276" s="451"/>
      <c r="SXD276" s="452"/>
      <c r="SXE276" s="452"/>
      <c r="SXF276" s="452"/>
      <c r="SXG276" s="452"/>
      <c r="SXH276" s="452"/>
      <c r="SXI276" s="452"/>
      <c r="SXJ276" s="452"/>
      <c r="SXK276" s="452"/>
      <c r="SXL276" s="452"/>
      <c r="SXM276" s="452"/>
      <c r="SXN276" s="411"/>
      <c r="SXO276" s="451"/>
      <c r="SXP276" s="452"/>
      <c r="SXQ276" s="452"/>
      <c r="SXR276" s="452"/>
      <c r="SXS276" s="452"/>
      <c r="SXT276" s="452"/>
      <c r="SXU276" s="452"/>
      <c r="SXV276" s="452"/>
      <c r="SXW276" s="452"/>
      <c r="SXX276" s="452"/>
      <c r="SXY276" s="452"/>
      <c r="SXZ276" s="411"/>
      <c r="SYA276" s="451"/>
      <c r="SYB276" s="452"/>
      <c r="SYC276" s="452"/>
      <c r="SYD276" s="452"/>
      <c r="SYE276" s="452"/>
      <c r="SYF276" s="452"/>
      <c r="SYG276" s="452"/>
      <c r="SYH276" s="452"/>
      <c r="SYI276" s="452"/>
      <c r="SYJ276" s="452"/>
      <c r="SYK276" s="452"/>
      <c r="SYL276" s="411"/>
      <c r="SYM276" s="451"/>
      <c r="SYN276" s="452"/>
      <c r="SYO276" s="452"/>
      <c r="SYP276" s="452"/>
      <c r="SYQ276" s="452"/>
      <c r="SYR276" s="452"/>
      <c r="SYS276" s="452"/>
      <c r="SYT276" s="452"/>
      <c r="SYU276" s="452"/>
      <c r="SYV276" s="452"/>
      <c r="SYW276" s="452"/>
      <c r="SYX276" s="411"/>
      <c r="SYY276" s="451"/>
      <c r="SYZ276" s="452"/>
      <c r="SZA276" s="452"/>
      <c r="SZB276" s="452"/>
      <c r="SZC276" s="452"/>
      <c r="SZD276" s="452"/>
      <c r="SZE276" s="452"/>
      <c r="SZF276" s="452"/>
      <c r="SZG276" s="452"/>
      <c r="SZH276" s="452"/>
      <c r="SZI276" s="452"/>
      <c r="SZJ276" s="411"/>
      <c r="SZK276" s="451"/>
      <c r="SZL276" s="452"/>
      <c r="SZM276" s="452"/>
      <c r="SZN276" s="452"/>
      <c r="SZO276" s="452"/>
      <c r="SZP276" s="452"/>
      <c r="SZQ276" s="452"/>
      <c r="SZR276" s="452"/>
      <c r="SZS276" s="452"/>
      <c r="SZT276" s="452"/>
      <c r="SZU276" s="452"/>
      <c r="SZV276" s="411"/>
      <c r="SZW276" s="451"/>
      <c r="SZX276" s="452"/>
      <c r="SZY276" s="452"/>
      <c r="SZZ276" s="452"/>
      <c r="TAA276" s="452"/>
      <c r="TAB276" s="452"/>
      <c r="TAC276" s="452"/>
      <c r="TAD276" s="452"/>
      <c r="TAE276" s="452"/>
      <c r="TAF276" s="452"/>
      <c r="TAG276" s="452"/>
      <c r="TAH276" s="411"/>
      <c r="TAI276" s="451"/>
      <c r="TAJ276" s="452"/>
      <c r="TAK276" s="452"/>
      <c r="TAL276" s="452"/>
      <c r="TAM276" s="452"/>
      <c r="TAN276" s="452"/>
      <c r="TAO276" s="452"/>
      <c r="TAP276" s="452"/>
      <c r="TAQ276" s="452"/>
      <c r="TAR276" s="452"/>
      <c r="TAS276" s="452"/>
      <c r="TAT276" s="411"/>
      <c r="TAU276" s="451"/>
      <c r="TAV276" s="452"/>
      <c r="TAW276" s="452"/>
      <c r="TAX276" s="452"/>
      <c r="TAY276" s="452"/>
      <c r="TAZ276" s="452"/>
      <c r="TBA276" s="452"/>
      <c r="TBB276" s="452"/>
      <c r="TBC276" s="452"/>
      <c r="TBD276" s="452"/>
      <c r="TBE276" s="452"/>
      <c r="TBF276" s="411"/>
      <c r="TBG276" s="451"/>
      <c r="TBH276" s="452"/>
      <c r="TBI276" s="452"/>
      <c r="TBJ276" s="452"/>
      <c r="TBK276" s="452"/>
      <c r="TBL276" s="452"/>
      <c r="TBM276" s="452"/>
      <c r="TBN276" s="452"/>
      <c r="TBO276" s="452"/>
      <c r="TBP276" s="452"/>
      <c r="TBQ276" s="452"/>
      <c r="TBR276" s="411"/>
      <c r="TBS276" s="451"/>
      <c r="TBT276" s="452"/>
      <c r="TBU276" s="452"/>
      <c r="TBV276" s="452"/>
      <c r="TBW276" s="452"/>
      <c r="TBX276" s="452"/>
      <c r="TBY276" s="452"/>
      <c r="TBZ276" s="452"/>
      <c r="TCA276" s="452"/>
      <c r="TCB276" s="452"/>
      <c r="TCC276" s="452"/>
      <c r="TCD276" s="411"/>
      <c r="TCE276" s="451"/>
      <c r="TCF276" s="452"/>
      <c r="TCG276" s="452"/>
      <c r="TCH276" s="452"/>
      <c r="TCI276" s="452"/>
      <c r="TCJ276" s="452"/>
      <c r="TCK276" s="452"/>
      <c r="TCL276" s="452"/>
      <c r="TCM276" s="452"/>
      <c r="TCN276" s="452"/>
      <c r="TCO276" s="452"/>
      <c r="TCP276" s="411"/>
      <c r="TCQ276" s="451"/>
      <c r="TCR276" s="452"/>
      <c r="TCS276" s="452"/>
      <c r="TCT276" s="452"/>
      <c r="TCU276" s="452"/>
      <c r="TCV276" s="452"/>
      <c r="TCW276" s="452"/>
      <c r="TCX276" s="452"/>
      <c r="TCY276" s="452"/>
      <c r="TCZ276" s="452"/>
      <c r="TDA276" s="452"/>
      <c r="TDB276" s="411"/>
      <c r="TDC276" s="451"/>
      <c r="TDD276" s="452"/>
      <c r="TDE276" s="452"/>
      <c r="TDF276" s="452"/>
      <c r="TDG276" s="452"/>
      <c r="TDH276" s="452"/>
      <c r="TDI276" s="452"/>
      <c r="TDJ276" s="452"/>
      <c r="TDK276" s="452"/>
      <c r="TDL276" s="452"/>
      <c r="TDM276" s="452"/>
      <c r="TDN276" s="411"/>
      <c r="TDO276" s="451"/>
      <c r="TDP276" s="452"/>
      <c r="TDQ276" s="452"/>
      <c r="TDR276" s="452"/>
      <c r="TDS276" s="452"/>
      <c r="TDT276" s="452"/>
      <c r="TDU276" s="452"/>
      <c r="TDV276" s="452"/>
      <c r="TDW276" s="452"/>
      <c r="TDX276" s="452"/>
      <c r="TDY276" s="452"/>
      <c r="TDZ276" s="411"/>
      <c r="TEA276" s="451"/>
      <c r="TEB276" s="452"/>
      <c r="TEC276" s="452"/>
      <c r="TED276" s="452"/>
      <c r="TEE276" s="452"/>
      <c r="TEF276" s="452"/>
      <c r="TEG276" s="452"/>
      <c r="TEH276" s="452"/>
      <c r="TEI276" s="452"/>
      <c r="TEJ276" s="452"/>
      <c r="TEK276" s="452"/>
      <c r="TEL276" s="411"/>
      <c r="TEM276" s="451"/>
      <c r="TEN276" s="452"/>
      <c r="TEO276" s="452"/>
      <c r="TEP276" s="452"/>
      <c r="TEQ276" s="452"/>
      <c r="TER276" s="452"/>
      <c r="TES276" s="452"/>
      <c r="TET276" s="452"/>
      <c r="TEU276" s="452"/>
      <c r="TEV276" s="452"/>
      <c r="TEW276" s="452"/>
      <c r="TEX276" s="411"/>
      <c r="TEY276" s="451"/>
      <c r="TEZ276" s="452"/>
      <c r="TFA276" s="452"/>
      <c r="TFB276" s="452"/>
      <c r="TFC276" s="452"/>
      <c r="TFD276" s="452"/>
      <c r="TFE276" s="452"/>
      <c r="TFF276" s="452"/>
      <c r="TFG276" s="452"/>
      <c r="TFH276" s="452"/>
      <c r="TFI276" s="452"/>
      <c r="TFJ276" s="411"/>
      <c r="TFK276" s="451"/>
      <c r="TFL276" s="452"/>
      <c r="TFM276" s="452"/>
      <c r="TFN276" s="452"/>
      <c r="TFO276" s="452"/>
      <c r="TFP276" s="452"/>
      <c r="TFQ276" s="452"/>
      <c r="TFR276" s="452"/>
      <c r="TFS276" s="452"/>
      <c r="TFT276" s="452"/>
      <c r="TFU276" s="452"/>
      <c r="TFV276" s="411"/>
      <c r="TFW276" s="451"/>
      <c r="TFX276" s="452"/>
      <c r="TFY276" s="452"/>
      <c r="TFZ276" s="452"/>
      <c r="TGA276" s="452"/>
      <c r="TGB276" s="452"/>
      <c r="TGC276" s="452"/>
      <c r="TGD276" s="452"/>
      <c r="TGE276" s="452"/>
      <c r="TGF276" s="452"/>
      <c r="TGG276" s="452"/>
      <c r="TGH276" s="411"/>
      <c r="TGI276" s="451"/>
      <c r="TGJ276" s="452"/>
      <c r="TGK276" s="452"/>
      <c r="TGL276" s="452"/>
      <c r="TGM276" s="452"/>
      <c r="TGN276" s="452"/>
      <c r="TGO276" s="452"/>
      <c r="TGP276" s="452"/>
      <c r="TGQ276" s="452"/>
      <c r="TGR276" s="452"/>
      <c r="TGS276" s="452"/>
      <c r="TGT276" s="411"/>
      <c r="TGU276" s="451"/>
      <c r="TGV276" s="452"/>
      <c r="TGW276" s="452"/>
      <c r="TGX276" s="452"/>
      <c r="TGY276" s="452"/>
      <c r="TGZ276" s="452"/>
      <c r="THA276" s="452"/>
      <c r="THB276" s="452"/>
      <c r="THC276" s="452"/>
      <c r="THD276" s="452"/>
      <c r="THE276" s="452"/>
      <c r="THF276" s="411"/>
      <c r="THG276" s="451"/>
      <c r="THH276" s="452"/>
      <c r="THI276" s="452"/>
      <c r="THJ276" s="452"/>
      <c r="THK276" s="452"/>
      <c r="THL276" s="452"/>
      <c r="THM276" s="452"/>
      <c r="THN276" s="452"/>
      <c r="THO276" s="452"/>
      <c r="THP276" s="452"/>
      <c r="THQ276" s="452"/>
      <c r="THR276" s="411"/>
      <c r="THS276" s="451"/>
      <c r="THT276" s="452"/>
      <c r="THU276" s="452"/>
      <c r="THV276" s="452"/>
      <c r="THW276" s="452"/>
      <c r="THX276" s="452"/>
      <c r="THY276" s="452"/>
      <c r="THZ276" s="452"/>
      <c r="TIA276" s="452"/>
      <c r="TIB276" s="452"/>
      <c r="TIC276" s="452"/>
      <c r="TID276" s="411"/>
      <c r="TIE276" s="451"/>
      <c r="TIF276" s="452"/>
      <c r="TIG276" s="452"/>
      <c r="TIH276" s="452"/>
      <c r="TII276" s="452"/>
      <c r="TIJ276" s="452"/>
      <c r="TIK276" s="452"/>
      <c r="TIL276" s="452"/>
      <c r="TIM276" s="452"/>
      <c r="TIN276" s="452"/>
      <c r="TIO276" s="452"/>
      <c r="TIP276" s="411"/>
      <c r="TIQ276" s="451"/>
      <c r="TIR276" s="452"/>
      <c r="TIS276" s="452"/>
      <c r="TIT276" s="452"/>
      <c r="TIU276" s="452"/>
      <c r="TIV276" s="452"/>
      <c r="TIW276" s="452"/>
      <c r="TIX276" s="452"/>
      <c r="TIY276" s="452"/>
      <c r="TIZ276" s="452"/>
      <c r="TJA276" s="452"/>
      <c r="TJB276" s="411"/>
      <c r="TJC276" s="451"/>
      <c r="TJD276" s="452"/>
      <c r="TJE276" s="452"/>
      <c r="TJF276" s="452"/>
      <c r="TJG276" s="452"/>
      <c r="TJH276" s="452"/>
      <c r="TJI276" s="452"/>
      <c r="TJJ276" s="452"/>
      <c r="TJK276" s="452"/>
      <c r="TJL276" s="452"/>
      <c r="TJM276" s="452"/>
      <c r="TJN276" s="411"/>
      <c r="TJO276" s="451"/>
      <c r="TJP276" s="452"/>
      <c r="TJQ276" s="452"/>
      <c r="TJR276" s="452"/>
      <c r="TJS276" s="452"/>
      <c r="TJT276" s="452"/>
      <c r="TJU276" s="452"/>
      <c r="TJV276" s="452"/>
      <c r="TJW276" s="452"/>
      <c r="TJX276" s="452"/>
      <c r="TJY276" s="452"/>
      <c r="TJZ276" s="411"/>
      <c r="TKA276" s="451"/>
      <c r="TKB276" s="452"/>
      <c r="TKC276" s="452"/>
      <c r="TKD276" s="452"/>
      <c r="TKE276" s="452"/>
      <c r="TKF276" s="452"/>
      <c r="TKG276" s="452"/>
      <c r="TKH276" s="452"/>
      <c r="TKI276" s="452"/>
      <c r="TKJ276" s="452"/>
      <c r="TKK276" s="452"/>
      <c r="TKL276" s="411"/>
      <c r="TKM276" s="451"/>
      <c r="TKN276" s="452"/>
      <c r="TKO276" s="452"/>
      <c r="TKP276" s="452"/>
      <c r="TKQ276" s="452"/>
      <c r="TKR276" s="452"/>
      <c r="TKS276" s="452"/>
      <c r="TKT276" s="452"/>
      <c r="TKU276" s="452"/>
      <c r="TKV276" s="452"/>
      <c r="TKW276" s="452"/>
      <c r="TKX276" s="411"/>
      <c r="TKY276" s="451"/>
      <c r="TKZ276" s="452"/>
      <c r="TLA276" s="452"/>
      <c r="TLB276" s="452"/>
      <c r="TLC276" s="452"/>
      <c r="TLD276" s="452"/>
      <c r="TLE276" s="452"/>
      <c r="TLF276" s="452"/>
      <c r="TLG276" s="452"/>
      <c r="TLH276" s="452"/>
      <c r="TLI276" s="452"/>
      <c r="TLJ276" s="411"/>
      <c r="TLK276" s="451"/>
      <c r="TLL276" s="452"/>
      <c r="TLM276" s="452"/>
      <c r="TLN276" s="452"/>
      <c r="TLO276" s="452"/>
      <c r="TLP276" s="452"/>
      <c r="TLQ276" s="452"/>
      <c r="TLR276" s="452"/>
      <c r="TLS276" s="452"/>
      <c r="TLT276" s="452"/>
      <c r="TLU276" s="452"/>
      <c r="TLV276" s="411"/>
      <c r="TLW276" s="451"/>
      <c r="TLX276" s="452"/>
      <c r="TLY276" s="452"/>
      <c r="TLZ276" s="452"/>
      <c r="TMA276" s="452"/>
      <c r="TMB276" s="452"/>
      <c r="TMC276" s="452"/>
      <c r="TMD276" s="452"/>
      <c r="TME276" s="452"/>
      <c r="TMF276" s="452"/>
      <c r="TMG276" s="452"/>
      <c r="TMH276" s="411"/>
      <c r="TMI276" s="451"/>
      <c r="TMJ276" s="452"/>
      <c r="TMK276" s="452"/>
      <c r="TML276" s="452"/>
      <c r="TMM276" s="452"/>
      <c r="TMN276" s="452"/>
      <c r="TMO276" s="452"/>
      <c r="TMP276" s="452"/>
      <c r="TMQ276" s="452"/>
      <c r="TMR276" s="452"/>
      <c r="TMS276" s="452"/>
      <c r="TMT276" s="411"/>
      <c r="TMU276" s="451"/>
      <c r="TMV276" s="452"/>
      <c r="TMW276" s="452"/>
      <c r="TMX276" s="452"/>
      <c r="TMY276" s="452"/>
      <c r="TMZ276" s="452"/>
      <c r="TNA276" s="452"/>
      <c r="TNB276" s="452"/>
      <c r="TNC276" s="452"/>
      <c r="TND276" s="452"/>
      <c r="TNE276" s="452"/>
      <c r="TNF276" s="411"/>
      <c r="TNG276" s="451"/>
      <c r="TNH276" s="452"/>
      <c r="TNI276" s="452"/>
      <c r="TNJ276" s="452"/>
      <c r="TNK276" s="452"/>
      <c r="TNL276" s="452"/>
      <c r="TNM276" s="452"/>
      <c r="TNN276" s="452"/>
      <c r="TNO276" s="452"/>
      <c r="TNP276" s="452"/>
      <c r="TNQ276" s="452"/>
      <c r="TNR276" s="411"/>
      <c r="TNS276" s="451"/>
      <c r="TNT276" s="452"/>
      <c r="TNU276" s="452"/>
      <c r="TNV276" s="452"/>
      <c r="TNW276" s="452"/>
      <c r="TNX276" s="452"/>
      <c r="TNY276" s="452"/>
      <c r="TNZ276" s="452"/>
      <c r="TOA276" s="452"/>
      <c r="TOB276" s="452"/>
      <c r="TOC276" s="452"/>
      <c r="TOD276" s="411"/>
      <c r="TOE276" s="451"/>
      <c r="TOF276" s="452"/>
      <c r="TOG276" s="452"/>
      <c r="TOH276" s="452"/>
      <c r="TOI276" s="452"/>
      <c r="TOJ276" s="452"/>
      <c r="TOK276" s="452"/>
      <c r="TOL276" s="452"/>
      <c r="TOM276" s="452"/>
      <c r="TON276" s="452"/>
      <c r="TOO276" s="452"/>
      <c r="TOP276" s="411"/>
      <c r="TOQ276" s="451"/>
      <c r="TOR276" s="452"/>
      <c r="TOS276" s="452"/>
      <c r="TOT276" s="452"/>
      <c r="TOU276" s="452"/>
      <c r="TOV276" s="452"/>
      <c r="TOW276" s="452"/>
      <c r="TOX276" s="452"/>
      <c r="TOY276" s="452"/>
      <c r="TOZ276" s="452"/>
      <c r="TPA276" s="452"/>
      <c r="TPB276" s="411"/>
      <c r="TPC276" s="451"/>
      <c r="TPD276" s="452"/>
      <c r="TPE276" s="452"/>
      <c r="TPF276" s="452"/>
      <c r="TPG276" s="452"/>
      <c r="TPH276" s="452"/>
      <c r="TPI276" s="452"/>
      <c r="TPJ276" s="452"/>
      <c r="TPK276" s="452"/>
      <c r="TPL276" s="452"/>
      <c r="TPM276" s="452"/>
      <c r="TPN276" s="411"/>
      <c r="TPO276" s="451"/>
      <c r="TPP276" s="452"/>
      <c r="TPQ276" s="452"/>
      <c r="TPR276" s="452"/>
      <c r="TPS276" s="452"/>
      <c r="TPT276" s="452"/>
      <c r="TPU276" s="452"/>
      <c r="TPV276" s="452"/>
      <c r="TPW276" s="452"/>
      <c r="TPX276" s="452"/>
      <c r="TPY276" s="452"/>
      <c r="TPZ276" s="411"/>
      <c r="TQA276" s="451"/>
      <c r="TQB276" s="452"/>
      <c r="TQC276" s="452"/>
      <c r="TQD276" s="452"/>
      <c r="TQE276" s="452"/>
      <c r="TQF276" s="452"/>
      <c r="TQG276" s="452"/>
      <c r="TQH276" s="452"/>
      <c r="TQI276" s="452"/>
      <c r="TQJ276" s="452"/>
      <c r="TQK276" s="452"/>
      <c r="TQL276" s="411"/>
      <c r="TQM276" s="451"/>
      <c r="TQN276" s="452"/>
      <c r="TQO276" s="452"/>
      <c r="TQP276" s="452"/>
      <c r="TQQ276" s="452"/>
      <c r="TQR276" s="452"/>
      <c r="TQS276" s="452"/>
      <c r="TQT276" s="452"/>
      <c r="TQU276" s="452"/>
      <c r="TQV276" s="452"/>
      <c r="TQW276" s="452"/>
      <c r="TQX276" s="411"/>
      <c r="TQY276" s="451"/>
      <c r="TQZ276" s="452"/>
      <c r="TRA276" s="452"/>
      <c r="TRB276" s="452"/>
      <c r="TRC276" s="452"/>
      <c r="TRD276" s="452"/>
      <c r="TRE276" s="452"/>
      <c r="TRF276" s="452"/>
      <c r="TRG276" s="452"/>
      <c r="TRH276" s="452"/>
      <c r="TRI276" s="452"/>
      <c r="TRJ276" s="411"/>
      <c r="TRK276" s="451"/>
      <c r="TRL276" s="452"/>
      <c r="TRM276" s="452"/>
      <c r="TRN276" s="452"/>
      <c r="TRO276" s="452"/>
      <c r="TRP276" s="452"/>
      <c r="TRQ276" s="452"/>
      <c r="TRR276" s="452"/>
      <c r="TRS276" s="452"/>
      <c r="TRT276" s="452"/>
      <c r="TRU276" s="452"/>
      <c r="TRV276" s="411"/>
      <c r="TRW276" s="451"/>
      <c r="TRX276" s="452"/>
      <c r="TRY276" s="452"/>
      <c r="TRZ276" s="452"/>
      <c r="TSA276" s="452"/>
      <c r="TSB276" s="452"/>
      <c r="TSC276" s="452"/>
      <c r="TSD276" s="452"/>
      <c r="TSE276" s="452"/>
      <c r="TSF276" s="452"/>
      <c r="TSG276" s="452"/>
      <c r="TSH276" s="411"/>
      <c r="TSI276" s="451"/>
      <c r="TSJ276" s="452"/>
      <c r="TSK276" s="452"/>
      <c r="TSL276" s="452"/>
      <c r="TSM276" s="452"/>
      <c r="TSN276" s="452"/>
      <c r="TSO276" s="452"/>
      <c r="TSP276" s="452"/>
      <c r="TSQ276" s="452"/>
      <c r="TSR276" s="452"/>
      <c r="TSS276" s="452"/>
      <c r="TST276" s="411"/>
      <c r="TSU276" s="451"/>
      <c r="TSV276" s="452"/>
      <c r="TSW276" s="452"/>
      <c r="TSX276" s="452"/>
      <c r="TSY276" s="452"/>
      <c r="TSZ276" s="452"/>
      <c r="TTA276" s="452"/>
      <c r="TTB276" s="452"/>
      <c r="TTC276" s="452"/>
      <c r="TTD276" s="452"/>
      <c r="TTE276" s="452"/>
      <c r="TTF276" s="411"/>
      <c r="TTG276" s="451"/>
      <c r="TTH276" s="452"/>
      <c r="TTI276" s="452"/>
      <c r="TTJ276" s="452"/>
      <c r="TTK276" s="452"/>
      <c r="TTL276" s="452"/>
      <c r="TTM276" s="452"/>
      <c r="TTN276" s="452"/>
      <c r="TTO276" s="452"/>
      <c r="TTP276" s="452"/>
      <c r="TTQ276" s="452"/>
      <c r="TTR276" s="411"/>
      <c r="TTS276" s="451"/>
      <c r="TTT276" s="452"/>
      <c r="TTU276" s="452"/>
      <c r="TTV276" s="452"/>
      <c r="TTW276" s="452"/>
      <c r="TTX276" s="452"/>
      <c r="TTY276" s="452"/>
      <c r="TTZ276" s="452"/>
      <c r="TUA276" s="452"/>
      <c r="TUB276" s="452"/>
      <c r="TUC276" s="452"/>
      <c r="TUD276" s="411"/>
      <c r="TUE276" s="451"/>
      <c r="TUF276" s="452"/>
      <c r="TUG276" s="452"/>
      <c r="TUH276" s="452"/>
      <c r="TUI276" s="452"/>
      <c r="TUJ276" s="452"/>
      <c r="TUK276" s="452"/>
      <c r="TUL276" s="452"/>
      <c r="TUM276" s="452"/>
      <c r="TUN276" s="452"/>
      <c r="TUO276" s="452"/>
      <c r="TUP276" s="411"/>
      <c r="TUQ276" s="451"/>
      <c r="TUR276" s="452"/>
      <c r="TUS276" s="452"/>
      <c r="TUT276" s="452"/>
      <c r="TUU276" s="452"/>
      <c r="TUV276" s="452"/>
      <c r="TUW276" s="452"/>
      <c r="TUX276" s="452"/>
      <c r="TUY276" s="452"/>
      <c r="TUZ276" s="452"/>
      <c r="TVA276" s="452"/>
      <c r="TVB276" s="411"/>
      <c r="TVC276" s="451"/>
      <c r="TVD276" s="452"/>
      <c r="TVE276" s="452"/>
      <c r="TVF276" s="452"/>
      <c r="TVG276" s="452"/>
      <c r="TVH276" s="452"/>
      <c r="TVI276" s="452"/>
      <c r="TVJ276" s="452"/>
      <c r="TVK276" s="452"/>
      <c r="TVL276" s="452"/>
      <c r="TVM276" s="452"/>
      <c r="TVN276" s="411"/>
      <c r="TVO276" s="451"/>
      <c r="TVP276" s="452"/>
      <c r="TVQ276" s="452"/>
      <c r="TVR276" s="452"/>
      <c r="TVS276" s="452"/>
      <c r="TVT276" s="452"/>
      <c r="TVU276" s="452"/>
      <c r="TVV276" s="452"/>
      <c r="TVW276" s="452"/>
      <c r="TVX276" s="452"/>
      <c r="TVY276" s="452"/>
      <c r="TVZ276" s="411"/>
      <c r="TWA276" s="451"/>
      <c r="TWB276" s="452"/>
      <c r="TWC276" s="452"/>
      <c r="TWD276" s="452"/>
      <c r="TWE276" s="452"/>
      <c r="TWF276" s="452"/>
      <c r="TWG276" s="452"/>
      <c r="TWH276" s="452"/>
      <c r="TWI276" s="452"/>
      <c r="TWJ276" s="452"/>
      <c r="TWK276" s="452"/>
      <c r="TWL276" s="411"/>
      <c r="TWM276" s="451"/>
      <c r="TWN276" s="452"/>
      <c r="TWO276" s="452"/>
      <c r="TWP276" s="452"/>
      <c r="TWQ276" s="452"/>
      <c r="TWR276" s="452"/>
      <c r="TWS276" s="452"/>
      <c r="TWT276" s="452"/>
      <c r="TWU276" s="452"/>
      <c r="TWV276" s="452"/>
      <c r="TWW276" s="452"/>
      <c r="TWX276" s="411"/>
      <c r="TWY276" s="451"/>
      <c r="TWZ276" s="452"/>
      <c r="TXA276" s="452"/>
      <c r="TXB276" s="452"/>
      <c r="TXC276" s="452"/>
      <c r="TXD276" s="452"/>
      <c r="TXE276" s="452"/>
      <c r="TXF276" s="452"/>
      <c r="TXG276" s="452"/>
      <c r="TXH276" s="452"/>
      <c r="TXI276" s="452"/>
      <c r="TXJ276" s="411"/>
      <c r="TXK276" s="451"/>
      <c r="TXL276" s="452"/>
      <c r="TXM276" s="452"/>
      <c r="TXN276" s="452"/>
      <c r="TXO276" s="452"/>
      <c r="TXP276" s="452"/>
      <c r="TXQ276" s="452"/>
      <c r="TXR276" s="452"/>
      <c r="TXS276" s="452"/>
      <c r="TXT276" s="452"/>
      <c r="TXU276" s="452"/>
      <c r="TXV276" s="411"/>
      <c r="TXW276" s="451"/>
      <c r="TXX276" s="452"/>
      <c r="TXY276" s="452"/>
      <c r="TXZ276" s="452"/>
      <c r="TYA276" s="452"/>
      <c r="TYB276" s="452"/>
      <c r="TYC276" s="452"/>
      <c r="TYD276" s="452"/>
      <c r="TYE276" s="452"/>
      <c r="TYF276" s="452"/>
      <c r="TYG276" s="452"/>
      <c r="TYH276" s="411"/>
      <c r="TYI276" s="451"/>
      <c r="TYJ276" s="452"/>
      <c r="TYK276" s="452"/>
      <c r="TYL276" s="452"/>
      <c r="TYM276" s="452"/>
      <c r="TYN276" s="452"/>
      <c r="TYO276" s="452"/>
      <c r="TYP276" s="452"/>
      <c r="TYQ276" s="452"/>
      <c r="TYR276" s="452"/>
      <c r="TYS276" s="452"/>
      <c r="TYT276" s="411"/>
      <c r="TYU276" s="451"/>
      <c r="TYV276" s="452"/>
      <c r="TYW276" s="452"/>
      <c r="TYX276" s="452"/>
      <c r="TYY276" s="452"/>
      <c r="TYZ276" s="452"/>
      <c r="TZA276" s="452"/>
      <c r="TZB276" s="452"/>
      <c r="TZC276" s="452"/>
      <c r="TZD276" s="452"/>
      <c r="TZE276" s="452"/>
      <c r="TZF276" s="411"/>
      <c r="TZG276" s="451"/>
      <c r="TZH276" s="452"/>
      <c r="TZI276" s="452"/>
      <c r="TZJ276" s="452"/>
      <c r="TZK276" s="452"/>
      <c r="TZL276" s="452"/>
      <c r="TZM276" s="452"/>
      <c r="TZN276" s="452"/>
      <c r="TZO276" s="452"/>
      <c r="TZP276" s="452"/>
      <c r="TZQ276" s="452"/>
      <c r="TZR276" s="411"/>
      <c r="TZS276" s="451"/>
      <c r="TZT276" s="452"/>
      <c r="TZU276" s="452"/>
      <c r="TZV276" s="452"/>
      <c r="TZW276" s="452"/>
      <c r="TZX276" s="452"/>
      <c r="TZY276" s="452"/>
      <c r="TZZ276" s="452"/>
      <c r="UAA276" s="452"/>
      <c r="UAB276" s="452"/>
      <c r="UAC276" s="452"/>
      <c r="UAD276" s="411"/>
      <c r="UAE276" s="451"/>
      <c r="UAF276" s="452"/>
      <c r="UAG276" s="452"/>
      <c r="UAH276" s="452"/>
      <c r="UAI276" s="452"/>
      <c r="UAJ276" s="452"/>
      <c r="UAK276" s="452"/>
      <c r="UAL276" s="452"/>
      <c r="UAM276" s="452"/>
      <c r="UAN276" s="452"/>
      <c r="UAO276" s="452"/>
      <c r="UAP276" s="411"/>
      <c r="UAQ276" s="451"/>
      <c r="UAR276" s="452"/>
      <c r="UAS276" s="452"/>
      <c r="UAT276" s="452"/>
      <c r="UAU276" s="452"/>
      <c r="UAV276" s="452"/>
      <c r="UAW276" s="452"/>
      <c r="UAX276" s="452"/>
      <c r="UAY276" s="452"/>
      <c r="UAZ276" s="452"/>
      <c r="UBA276" s="452"/>
      <c r="UBB276" s="411"/>
      <c r="UBC276" s="451"/>
      <c r="UBD276" s="452"/>
      <c r="UBE276" s="452"/>
      <c r="UBF276" s="452"/>
      <c r="UBG276" s="452"/>
      <c r="UBH276" s="452"/>
      <c r="UBI276" s="452"/>
      <c r="UBJ276" s="452"/>
      <c r="UBK276" s="452"/>
      <c r="UBL276" s="452"/>
      <c r="UBM276" s="452"/>
      <c r="UBN276" s="411"/>
      <c r="UBO276" s="451"/>
      <c r="UBP276" s="452"/>
      <c r="UBQ276" s="452"/>
      <c r="UBR276" s="452"/>
      <c r="UBS276" s="452"/>
      <c r="UBT276" s="452"/>
      <c r="UBU276" s="452"/>
      <c r="UBV276" s="452"/>
      <c r="UBW276" s="452"/>
      <c r="UBX276" s="452"/>
      <c r="UBY276" s="452"/>
      <c r="UBZ276" s="411"/>
      <c r="UCA276" s="451"/>
      <c r="UCB276" s="452"/>
      <c r="UCC276" s="452"/>
      <c r="UCD276" s="452"/>
      <c r="UCE276" s="452"/>
      <c r="UCF276" s="452"/>
      <c r="UCG276" s="452"/>
      <c r="UCH276" s="452"/>
      <c r="UCI276" s="452"/>
      <c r="UCJ276" s="452"/>
      <c r="UCK276" s="452"/>
      <c r="UCL276" s="411"/>
      <c r="UCM276" s="451"/>
      <c r="UCN276" s="452"/>
      <c r="UCO276" s="452"/>
      <c r="UCP276" s="452"/>
      <c r="UCQ276" s="452"/>
      <c r="UCR276" s="452"/>
      <c r="UCS276" s="452"/>
      <c r="UCT276" s="452"/>
      <c r="UCU276" s="452"/>
      <c r="UCV276" s="452"/>
      <c r="UCW276" s="452"/>
      <c r="UCX276" s="411"/>
      <c r="UCY276" s="451"/>
      <c r="UCZ276" s="452"/>
      <c r="UDA276" s="452"/>
      <c r="UDB276" s="452"/>
      <c r="UDC276" s="452"/>
      <c r="UDD276" s="452"/>
      <c r="UDE276" s="452"/>
      <c r="UDF276" s="452"/>
      <c r="UDG276" s="452"/>
      <c r="UDH276" s="452"/>
      <c r="UDI276" s="452"/>
      <c r="UDJ276" s="411"/>
      <c r="UDK276" s="451"/>
      <c r="UDL276" s="452"/>
      <c r="UDM276" s="452"/>
      <c r="UDN276" s="452"/>
      <c r="UDO276" s="452"/>
      <c r="UDP276" s="452"/>
      <c r="UDQ276" s="452"/>
      <c r="UDR276" s="452"/>
      <c r="UDS276" s="452"/>
      <c r="UDT276" s="452"/>
      <c r="UDU276" s="452"/>
      <c r="UDV276" s="411"/>
      <c r="UDW276" s="451"/>
      <c r="UDX276" s="452"/>
      <c r="UDY276" s="452"/>
      <c r="UDZ276" s="452"/>
      <c r="UEA276" s="452"/>
      <c r="UEB276" s="452"/>
      <c r="UEC276" s="452"/>
      <c r="UED276" s="452"/>
      <c r="UEE276" s="452"/>
      <c r="UEF276" s="452"/>
      <c r="UEG276" s="452"/>
      <c r="UEH276" s="411"/>
      <c r="UEI276" s="451"/>
      <c r="UEJ276" s="452"/>
      <c r="UEK276" s="452"/>
      <c r="UEL276" s="452"/>
      <c r="UEM276" s="452"/>
      <c r="UEN276" s="452"/>
      <c r="UEO276" s="452"/>
      <c r="UEP276" s="452"/>
      <c r="UEQ276" s="452"/>
      <c r="UER276" s="452"/>
      <c r="UES276" s="452"/>
      <c r="UET276" s="411"/>
      <c r="UEU276" s="451"/>
      <c r="UEV276" s="452"/>
      <c r="UEW276" s="452"/>
      <c r="UEX276" s="452"/>
      <c r="UEY276" s="452"/>
      <c r="UEZ276" s="452"/>
      <c r="UFA276" s="452"/>
      <c r="UFB276" s="452"/>
      <c r="UFC276" s="452"/>
      <c r="UFD276" s="452"/>
      <c r="UFE276" s="452"/>
      <c r="UFF276" s="411"/>
      <c r="UFG276" s="451"/>
      <c r="UFH276" s="452"/>
      <c r="UFI276" s="452"/>
      <c r="UFJ276" s="452"/>
      <c r="UFK276" s="452"/>
      <c r="UFL276" s="452"/>
      <c r="UFM276" s="452"/>
      <c r="UFN276" s="452"/>
      <c r="UFO276" s="452"/>
      <c r="UFP276" s="452"/>
      <c r="UFQ276" s="452"/>
      <c r="UFR276" s="411"/>
      <c r="UFS276" s="451"/>
      <c r="UFT276" s="452"/>
      <c r="UFU276" s="452"/>
      <c r="UFV276" s="452"/>
      <c r="UFW276" s="452"/>
      <c r="UFX276" s="452"/>
      <c r="UFY276" s="452"/>
      <c r="UFZ276" s="452"/>
      <c r="UGA276" s="452"/>
      <c r="UGB276" s="452"/>
      <c r="UGC276" s="452"/>
      <c r="UGD276" s="411"/>
      <c r="UGE276" s="451"/>
      <c r="UGF276" s="452"/>
      <c r="UGG276" s="452"/>
      <c r="UGH276" s="452"/>
      <c r="UGI276" s="452"/>
      <c r="UGJ276" s="452"/>
      <c r="UGK276" s="452"/>
      <c r="UGL276" s="452"/>
      <c r="UGM276" s="452"/>
      <c r="UGN276" s="452"/>
      <c r="UGO276" s="452"/>
      <c r="UGP276" s="411"/>
      <c r="UGQ276" s="451"/>
      <c r="UGR276" s="452"/>
      <c r="UGS276" s="452"/>
      <c r="UGT276" s="452"/>
      <c r="UGU276" s="452"/>
      <c r="UGV276" s="452"/>
      <c r="UGW276" s="452"/>
      <c r="UGX276" s="452"/>
      <c r="UGY276" s="452"/>
      <c r="UGZ276" s="452"/>
      <c r="UHA276" s="452"/>
      <c r="UHB276" s="411"/>
      <c r="UHC276" s="451"/>
      <c r="UHD276" s="452"/>
      <c r="UHE276" s="452"/>
      <c r="UHF276" s="452"/>
      <c r="UHG276" s="452"/>
      <c r="UHH276" s="452"/>
      <c r="UHI276" s="452"/>
      <c r="UHJ276" s="452"/>
      <c r="UHK276" s="452"/>
      <c r="UHL276" s="452"/>
      <c r="UHM276" s="452"/>
      <c r="UHN276" s="411"/>
      <c r="UHO276" s="451"/>
      <c r="UHP276" s="452"/>
      <c r="UHQ276" s="452"/>
      <c r="UHR276" s="452"/>
      <c r="UHS276" s="452"/>
      <c r="UHT276" s="452"/>
      <c r="UHU276" s="452"/>
      <c r="UHV276" s="452"/>
      <c r="UHW276" s="452"/>
      <c r="UHX276" s="452"/>
      <c r="UHY276" s="452"/>
      <c r="UHZ276" s="411"/>
      <c r="UIA276" s="451"/>
      <c r="UIB276" s="452"/>
      <c r="UIC276" s="452"/>
      <c r="UID276" s="452"/>
      <c r="UIE276" s="452"/>
      <c r="UIF276" s="452"/>
      <c r="UIG276" s="452"/>
      <c r="UIH276" s="452"/>
      <c r="UII276" s="452"/>
      <c r="UIJ276" s="452"/>
      <c r="UIK276" s="452"/>
      <c r="UIL276" s="411"/>
      <c r="UIM276" s="451"/>
      <c r="UIN276" s="452"/>
      <c r="UIO276" s="452"/>
      <c r="UIP276" s="452"/>
      <c r="UIQ276" s="452"/>
      <c r="UIR276" s="452"/>
      <c r="UIS276" s="452"/>
      <c r="UIT276" s="452"/>
      <c r="UIU276" s="452"/>
      <c r="UIV276" s="452"/>
      <c r="UIW276" s="452"/>
      <c r="UIX276" s="411"/>
      <c r="UIY276" s="451"/>
      <c r="UIZ276" s="452"/>
      <c r="UJA276" s="452"/>
      <c r="UJB276" s="452"/>
      <c r="UJC276" s="452"/>
      <c r="UJD276" s="452"/>
      <c r="UJE276" s="452"/>
      <c r="UJF276" s="452"/>
      <c r="UJG276" s="452"/>
      <c r="UJH276" s="452"/>
      <c r="UJI276" s="452"/>
      <c r="UJJ276" s="411"/>
      <c r="UJK276" s="451"/>
      <c r="UJL276" s="452"/>
      <c r="UJM276" s="452"/>
      <c r="UJN276" s="452"/>
      <c r="UJO276" s="452"/>
      <c r="UJP276" s="452"/>
      <c r="UJQ276" s="452"/>
      <c r="UJR276" s="452"/>
      <c r="UJS276" s="452"/>
      <c r="UJT276" s="452"/>
      <c r="UJU276" s="452"/>
      <c r="UJV276" s="411"/>
      <c r="UJW276" s="451"/>
      <c r="UJX276" s="452"/>
      <c r="UJY276" s="452"/>
      <c r="UJZ276" s="452"/>
      <c r="UKA276" s="452"/>
      <c r="UKB276" s="452"/>
      <c r="UKC276" s="452"/>
      <c r="UKD276" s="452"/>
      <c r="UKE276" s="452"/>
      <c r="UKF276" s="452"/>
      <c r="UKG276" s="452"/>
      <c r="UKH276" s="411"/>
      <c r="UKI276" s="451"/>
      <c r="UKJ276" s="452"/>
      <c r="UKK276" s="452"/>
      <c r="UKL276" s="452"/>
      <c r="UKM276" s="452"/>
      <c r="UKN276" s="452"/>
      <c r="UKO276" s="452"/>
      <c r="UKP276" s="452"/>
      <c r="UKQ276" s="452"/>
      <c r="UKR276" s="452"/>
      <c r="UKS276" s="452"/>
      <c r="UKT276" s="411"/>
      <c r="UKU276" s="451"/>
      <c r="UKV276" s="452"/>
      <c r="UKW276" s="452"/>
      <c r="UKX276" s="452"/>
      <c r="UKY276" s="452"/>
      <c r="UKZ276" s="452"/>
      <c r="ULA276" s="452"/>
      <c r="ULB276" s="452"/>
      <c r="ULC276" s="452"/>
      <c r="ULD276" s="452"/>
      <c r="ULE276" s="452"/>
      <c r="ULF276" s="411"/>
      <c r="ULG276" s="451"/>
      <c r="ULH276" s="452"/>
      <c r="ULI276" s="452"/>
      <c r="ULJ276" s="452"/>
      <c r="ULK276" s="452"/>
      <c r="ULL276" s="452"/>
      <c r="ULM276" s="452"/>
      <c r="ULN276" s="452"/>
      <c r="ULO276" s="452"/>
      <c r="ULP276" s="452"/>
      <c r="ULQ276" s="452"/>
      <c r="ULR276" s="411"/>
      <c r="ULS276" s="451"/>
      <c r="ULT276" s="452"/>
      <c r="ULU276" s="452"/>
      <c r="ULV276" s="452"/>
      <c r="ULW276" s="452"/>
      <c r="ULX276" s="452"/>
      <c r="ULY276" s="452"/>
      <c r="ULZ276" s="452"/>
      <c r="UMA276" s="452"/>
      <c r="UMB276" s="452"/>
      <c r="UMC276" s="452"/>
      <c r="UMD276" s="411"/>
      <c r="UME276" s="451"/>
      <c r="UMF276" s="452"/>
      <c r="UMG276" s="452"/>
      <c r="UMH276" s="452"/>
      <c r="UMI276" s="452"/>
      <c r="UMJ276" s="452"/>
      <c r="UMK276" s="452"/>
      <c r="UML276" s="452"/>
      <c r="UMM276" s="452"/>
      <c r="UMN276" s="452"/>
      <c r="UMO276" s="452"/>
      <c r="UMP276" s="411"/>
      <c r="UMQ276" s="451"/>
      <c r="UMR276" s="452"/>
      <c r="UMS276" s="452"/>
      <c r="UMT276" s="452"/>
      <c r="UMU276" s="452"/>
      <c r="UMV276" s="452"/>
      <c r="UMW276" s="452"/>
      <c r="UMX276" s="452"/>
      <c r="UMY276" s="452"/>
      <c r="UMZ276" s="452"/>
      <c r="UNA276" s="452"/>
      <c r="UNB276" s="411"/>
      <c r="UNC276" s="451"/>
      <c r="UND276" s="452"/>
      <c r="UNE276" s="452"/>
      <c r="UNF276" s="452"/>
      <c r="UNG276" s="452"/>
      <c r="UNH276" s="452"/>
      <c r="UNI276" s="452"/>
      <c r="UNJ276" s="452"/>
      <c r="UNK276" s="452"/>
      <c r="UNL276" s="452"/>
      <c r="UNM276" s="452"/>
      <c r="UNN276" s="411"/>
      <c r="UNO276" s="451"/>
      <c r="UNP276" s="452"/>
      <c r="UNQ276" s="452"/>
      <c r="UNR276" s="452"/>
      <c r="UNS276" s="452"/>
      <c r="UNT276" s="452"/>
      <c r="UNU276" s="452"/>
      <c r="UNV276" s="452"/>
      <c r="UNW276" s="452"/>
      <c r="UNX276" s="452"/>
      <c r="UNY276" s="452"/>
      <c r="UNZ276" s="411"/>
      <c r="UOA276" s="451"/>
      <c r="UOB276" s="452"/>
      <c r="UOC276" s="452"/>
      <c r="UOD276" s="452"/>
      <c r="UOE276" s="452"/>
      <c r="UOF276" s="452"/>
      <c r="UOG276" s="452"/>
      <c r="UOH276" s="452"/>
      <c r="UOI276" s="452"/>
      <c r="UOJ276" s="452"/>
      <c r="UOK276" s="452"/>
      <c r="UOL276" s="411"/>
      <c r="UOM276" s="451"/>
      <c r="UON276" s="452"/>
      <c r="UOO276" s="452"/>
      <c r="UOP276" s="452"/>
      <c r="UOQ276" s="452"/>
      <c r="UOR276" s="452"/>
      <c r="UOS276" s="452"/>
      <c r="UOT276" s="452"/>
      <c r="UOU276" s="452"/>
      <c r="UOV276" s="452"/>
      <c r="UOW276" s="452"/>
      <c r="UOX276" s="411"/>
      <c r="UOY276" s="451"/>
      <c r="UOZ276" s="452"/>
      <c r="UPA276" s="452"/>
      <c r="UPB276" s="452"/>
      <c r="UPC276" s="452"/>
      <c r="UPD276" s="452"/>
      <c r="UPE276" s="452"/>
      <c r="UPF276" s="452"/>
      <c r="UPG276" s="452"/>
      <c r="UPH276" s="452"/>
      <c r="UPI276" s="452"/>
      <c r="UPJ276" s="411"/>
      <c r="UPK276" s="451"/>
      <c r="UPL276" s="452"/>
      <c r="UPM276" s="452"/>
      <c r="UPN276" s="452"/>
      <c r="UPO276" s="452"/>
      <c r="UPP276" s="452"/>
      <c r="UPQ276" s="452"/>
      <c r="UPR276" s="452"/>
      <c r="UPS276" s="452"/>
      <c r="UPT276" s="452"/>
      <c r="UPU276" s="452"/>
      <c r="UPV276" s="411"/>
      <c r="UPW276" s="451"/>
      <c r="UPX276" s="452"/>
      <c r="UPY276" s="452"/>
      <c r="UPZ276" s="452"/>
      <c r="UQA276" s="452"/>
      <c r="UQB276" s="452"/>
      <c r="UQC276" s="452"/>
      <c r="UQD276" s="452"/>
      <c r="UQE276" s="452"/>
      <c r="UQF276" s="452"/>
      <c r="UQG276" s="452"/>
      <c r="UQH276" s="411"/>
      <c r="UQI276" s="451"/>
      <c r="UQJ276" s="452"/>
      <c r="UQK276" s="452"/>
      <c r="UQL276" s="452"/>
      <c r="UQM276" s="452"/>
      <c r="UQN276" s="452"/>
      <c r="UQO276" s="452"/>
      <c r="UQP276" s="452"/>
      <c r="UQQ276" s="452"/>
      <c r="UQR276" s="452"/>
      <c r="UQS276" s="452"/>
      <c r="UQT276" s="411"/>
      <c r="UQU276" s="451"/>
      <c r="UQV276" s="452"/>
      <c r="UQW276" s="452"/>
      <c r="UQX276" s="452"/>
      <c r="UQY276" s="452"/>
      <c r="UQZ276" s="452"/>
      <c r="URA276" s="452"/>
      <c r="URB276" s="452"/>
      <c r="URC276" s="452"/>
      <c r="URD276" s="452"/>
      <c r="URE276" s="452"/>
      <c r="URF276" s="411"/>
      <c r="URG276" s="451"/>
      <c r="URH276" s="452"/>
      <c r="URI276" s="452"/>
      <c r="URJ276" s="452"/>
      <c r="URK276" s="452"/>
      <c r="URL276" s="452"/>
      <c r="URM276" s="452"/>
      <c r="URN276" s="452"/>
      <c r="URO276" s="452"/>
      <c r="URP276" s="452"/>
      <c r="URQ276" s="452"/>
      <c r="URR276" s="411"/>
      <c r="URS276" s="451"/>
      <c r="URT276" s="452"/>
      <c r="URU276" s="452"/>
      <c r="URV276" s="452"/>
      <c r="URW276" s="452"/>
      <c r="URX276" s="452"/>
      <c r="URY276" s="452"/>
      <c r="URZ276" s="452"/>
      <c r="USA276" s="452"/>
      <c r="USB276" s="452"/>
      <c r="USC276" s="452"/>
      <c r="USD276" s="411"/>
      <c r="USE276" s="451"/>
      <c r="USF276" s="452"/>
      <c r="USG276" s="452"/>
      <c r="USH276" s="452"/>
      <c r="USI276" s="452"/>
      <c r="USJ276" s="452"/>
      <c r="USK276" s="452"/>
      <c r="USL276" s="452"/>
      <c r="USM276" s="452"/>
      <c r="USN276" s="452"/>
      <c r="USO276" s="452"/>
      <c r="USP276" s="411"/>
      <c r="USQ276" s="451"/>
      <c r="USR276" s="452"/>
      <c r="USS276" s="452"/>
      <c r="UST276" s="452"/>
      <c r="USU276" s="452"/>
      <c r="USV276" s="452"/>
      <c r="USW276" s="452"/>
      <c r="USX276" s="452"/>
      <c r="USY276" s="452"/>
      <c r="USZ276" s="452"/>
      <c r="UTA276" s="452"/>
      <c r="UTB276" s="411"/>
      <c r="UTC276" s="451"/>
      <c r="UTD276" s="452"/>
      <c r="UTE276" s="452"/>
      <c r="UTF276" s="452"/>
      <c r="UTG276" s="452"/>
      <c r="UTH276" s="452"/>
      <c r="UTI276" s="452"/>
      <c r="UTJ276" s="452"/>
      <c r="UTK276" s="452"/>
      <c r="UTL276" s="452"/>
      <c r="UTM276" s="452"/>
      <c r="UTN276" s="411"/>
      <c r="UTO276" s="451"/>
      <c r="UTP276" s="452"/>
      <c r="UTQ276" s="452"/>
      <c r="UTR276" s="452"/>
      <c r="UTS276" s="452"/>
      <c r="UTT276" s="452"/>
      <c r="UTU276" s="452"/>
      <c r="UTV276" s="452"/>
      <c r="UTW276" s="452"/>
      <c r="UTX276" s="452"/>
      <c r="UTY276" s="452"/>
      <c r="UTZ276" s="411"/>
      <c r="UUA276" s="451"/>
      <c r="UUB276" s="452"/>
      <c r="UUC276" s="452"/>
      <c r="UUD276" s="452"/>
      <c r="UUE276" s="452"/>
      <c r="UUF276" s="452"/>
      <c r="UUG276" s="452"/>
      <c r="UUH276" s="452"/>
      <c r="UUI276" s="452"/>
      <c r="UUJ276" s="452"/>
      <c r="UUK276" s="452"/>
      <c r="UUL276" s="411"/>
      <c r="UUM276" s="451"/>
      <c r="UUN276" s="452"/>
      <c r="UUO276" s="452"/>
      <c r="UUP276" s="452"/>
      <c r="UUQ276" s="452"/>
      <c r="UUR276" s="452"/>
      <c r="UUS276" s="452"/>
      <c r="UUT276" s="452"/>
      <c r="UUU276" s="452"/>
      <c r="UUV276" s="452"/>
      <c r="UUW276" s="452"/>
      <c r="UUX276" s="411"/>
      <c r="UUY276" s="451"/>
      <c r="UUZ276" s="452"/>
      <c r="UVA276" s="452"/>
      <c r="UVB276" s="452"/>
      <c r="UVC276" s="452"/>
      <c r="UVD276" s="452"/>
      <c r="UVE276" s="452"/>
      <c r="UVF276" s="452"/>
      <c r="UVG276" s="452"/>
      <c r="UVH276" s="452"/>
      <c r="UVI276" s="452"/>
      <c r="UVJ276" s="411"/>
      <c r="UVK276" s="451"/>
      <c r="UVL276" s="452"/>
      <c r="UVM276" s="452"/>
      <c r="UVN276" s="452"/>
      <c r="UVO276" s="452"/>
      <c r="UVP276" s="452"/>
      <c r="UVQ276" s="452"/>
      <c r="UVR276" s="452"/>
      <c r="UVS276" s="452"/>
      <c r="UVT276" s="452"/>
      <c r="UVU276" s="452"/>
      <c r="UVV276" s="411"/>
      <c r="UVW276" s="451"/>
      <c r="UVX276" s="452"/>
      <c r="UVY276" s="452"/>
      <c r="UVZ276" s="452"/>
      <c r="UWA276" s="452"/>
      <c r="UWB276" s="452"/>
      <c r="UWC276" s="452"/>
      <c r="UWD276" s="452"/>
      <c r="UWE276" s="452"/>
      <c r="UWF276" s="452"/>
      <c r="UWG276" s="452"/>
      <c r="UWH276" s="411"/>
      <c r="UWI276" s="451"/>
      <c r="UWJ276" s="452"/>
      <c r="UWK276" s="452"/>
      <c r="UWL276" s="452"/>
      <c r="UWM276" s="452"/>
      <c r="UWN276" s="452"/>
      <c r="UWO276" s="452"/>
      <c r="UWP276" s="452"/>
      <c r="UWQ276" s="452"/>
      <c r="UWR276" s="452"/>
      <c r="UWS276" s="452"/>
      <c r="UWT276" s="411"/>
      <c r="UWU276" s="451"/>
      <c r="UWV276" s="452"/>
      <c r="UWW276" s="452"/>
      <c r="UWX276" s="452"/>
      <c r="UWY276" s="452"/>
      <c r="UWZ276" s="452"/>
      <c r="UXA276" s="452"/>
      <c r="UXB276" s="452"/>
      <c r="UXC276" s="452"/>
      <c r="UXD276" s="452"/>
      <c r="UXE276" s="452"/>
      <c r="UXF276" s="411"/>
      <c r="UXG276" s="451"/>
      <c r="UXH276" s="452"/>
      <c r="UXI276" s="452"/>
      <c r="UXJ276" s="452"/>
      <c r="UXK276" s="452"/>
      <c r="UXL276" s="452"/>
      <c r="UXM276" s="452"/>
      <c r="UXN276" s="452"/>
      <c r="UXO276" s="452"/>
      <c r="UXP276" s="452"/>
      <c r="UXQ276" s="452"/>
      <c r="UXR276" s="411"/>
      <c r="UXS276" s="451"/>
      <c r="UXT276" s="452"/>
      <c r="UXU276" s="452"/>
      <c r="UXV276" s="452"/>
      <c r="UXW276" s="452"/>
      <c r="UXX276" s="452"/>
      <c r="UXY276" s="452"/>
      <c r="UXZ276" s="452"/>
      <c r="UYA276" s="452"/>
      <c r="UYB276" s="452"/>
      <c r="UYC276" s="452"/>
      <c r="UYD276" s="411"/>
      <c r="UYE276" s="451"/>
      <c r="UYF276" s="452"/>
      <c r="UYG276" s="452"/>
      <c r="UYH276" s="452"/>
      <c r="UYI276" s="452"/>
      <c r="UYJ276" s="452"/>
      <c r="UYK276" s="452"/>
      <c r="UYL276" s="452"/>
      <c r="UYM276" s="452"/>
      <c r="UYN276" s="452"/>
      <c r="UYO276" s="452"/>
      <c r="UYP276" s="411"/>
      <c r="UYQ276" s="451"/>
      <c r="UYR276" s="452"/>
      <c r="UYS276" s="452"/>
      <c r="UYT276" s="452"/>
      <c r="UYU276" s="452"/>
      <c r="UYV276" s="452"/>
      <c r="UYW276" s="452"/>
      <c r="UYX276" s="452"/>
      <c r="UYY276" s="452"/>
      <c r="UYZ276" s="452"/>
      <c r="UZA276" s="452"/>
      <c r="UZB276" s="411"/>
      <c r="UZC276" s="451"/>
      <c r="UZD276" s="452"/>
      <c r="UZE276" s="452"/>
      <c r="UZF276" s="452"/>
      <c r="UZG276" s="452"/>
      <c r="UZH276" s="452"/>
      <c r="UZI276" s="452"/>
      <c r="UZJ276" s="452"/>
      <c r="UZK276" s="452"/>
      <c r="UZL276" s="452"/>
      <c r="UZM276" s="452"/>
      <c r="UZN276" s="411"/>
      <c r="UZO276" s="451"/>
      <c r="UZP276" s="452"/>
      <c r="UZQ276" s="452"/>
      <c r="UZR276" s="452"/>
      <c r="UZS276" s="452"/>
      <c r="UZT276" s="452"/>
      <c r="UZU276" s="452"/>
      <c r="UZV276" s="452"/>
      <c r="UZW276" s="452"/>
      <c r="UZX276" s="452"/>
      <c r="UZY276" s="452"/>
      <c r="UZZ276" s="411"/>
      <c r="VAA276" s="451"/>
      <c r="VAB276" s="452"/>
      <c r="VAC276" s="452"/>
      <c r="VAD276" s="452"/>
      <c r="VAE276" s="452"/>
      <c r="VAF276" s="452"/>
      <c r="VAG276" s="452"/>
      <c r="VAH276" s="452"/>
      <c r="VAI276" s="452"/>
      <c r="VAJ276" s="452"/>
      <c r="VAK276" s="452"/>
      <c r="VAL276" s="411"/>
      <c r="VAM276" s="451"/>
      <c r="VAN276" s="452"/>
      <c r="VAO276" s="452"/>
      <c r="VAP276" s="452"/>
      <c r="VAQ276" s="452"/>
      <c r="VAR276" s="452"/>
      <c r="VAS276" s="452"/>
      <c r="VAT276" s="452"/>
      <c r="VAU276" s="452"/>
      <c r="VAV276" s="452"/>
      <c r="VAW276" s="452"/>
      <c r="VAX276" s="411"/>
      <c r="VAY276" s="451"/>
      <c r="VAZ276" s="452"/>
      <c r="VBA276" s="452"/>
      <c r="VBB276" s="452"/>
      <c r="VBC276" s="452"/>
      <c r="VBD276" s="452"/>
      <c r="VBE276" s="452"/>
      <c r="VBF276" s="452"/>
      <c r="VBG276" s="452"/>
      <c r="VBH276" s="452"/>
      <c r="VBI276" s="452"/>
      <c r="VBJ276" s="411"/>
      <c r="VBK276" s="451"/>
      <c r="VBL276" s="452"/>
      <c r="VBM276" s="452"/>
      <c r="VBN276" s="452"/>
      <c r="VBO276" s="452"/>
      <c r="VBP276" s="452"/>
      <c r="VBQ276" s="452"/>
      <c r="VBR276" s="452"/>
      <c r="VBS276" s="452"/>
      <c r="VBT276" s="452"/>
      <c r="VBU276" s="452"/>
      <c r="VBV276" s="411"/>
      <c r="VBW276" s="451"/>
      <c r="VBX276" s="452"/>
      <c r="VBY276" s="452"/>
      <c r="VBZ276" s="452"/>
      <c r="VCA276" s="452"/>
      <c r="VCB276" s="452"/>
      <c r="VCC276" s="452"/>
      <c r="VCD276" s="452"/>
      <c r="VCE276" s="452"/>
      <c r="VCF276" s="452"/>
      <c r="VCG276" s="452"/>
      <c r="VCH276" s="411"/>
      <c r="VCI276" s="451"/>
      <c r="VCJ276" s="452"/>
      <c r="VCK276" s="452"/>
      <c r="VCL276" s="452"/>
      <c r="VCM276" s="452"/>
      <c r="VCN276" s="452"/>
      <c r="VCO276" s="452"/>
      <c r="VCP276" s="452"/>
      <c r="VCQ276" s="452"/>
      <c r="VCR276" s="452"/>
      <c r="VCS276" s="452"/>
      <c r="VCT276" s="411"/>
      <c r="VCU276" s="451"/>
      <c r="VCV276" s="452"/>
      <c r="VCW276" s="452"/>
      <c r="VCX276" s="452"/>
      <c r="VCY276" s="452"/>
      <c r="VCZ276" s="452"/>
      <c r="VDA276" s="452"/>
      <c r="VDB276" s="452"/>
      <c r="VDC276" s="452"/>
      <c r="VDD276" s="452"/>
      <c r="VDE276" s="452"/>
      <c r="VDF276" s="411"/>
      <c r="VDG276" s="451"/>
      <c r="VDH276" s="452"/>
      <c r="VDI276" s="452"/>
      <c r="VDJ276" s="452"/>
      <c r="VDK276" s="452"/>
      <c r="VDL276" s="452"/>
      <c r="VDM276" s="452"/>
      <c r="VDN276" s="452"/>
      <c r="VDO276" s="452"/>
      <c r="VDP276" s="452"/>
      <c r="VDQ276" s="452"/>
      <c r="VDR276" s="411"/>
      <c r="VDS276" s="451"/>
      <c r="VDT276" s="452"/>
      <c r="VDU276" s="452"/>
      <c r="VDV276" s="452"/>
      <c r="VDW276" s="452"/>
      <c r="VDX276" s="452"/>
      <c r="VDY276" s="452"/>
      <c r="VDZ276" s="452"/>
      <c r="VEA276" s="452"/>
      <c r="VEB276" s="452"/>
      <c r="VEC276" s="452"/>
      <c r="VED276" s="411"/>
      <c r="VEE276" s="451"/>
      <c r="VEF276" s="452"/>
      <c r="VEG276" s="452"/>
      <c r="VEH276" s="452"/>
      <c r="VEI276" s="452"/>
      <c r="VEJ276" s="452"/>
      <c r="VEK276" s="452"/>
      <c r="VEL276" s="452"/>
      <c r="VEM276" s="452"/>
      <c r="VEN276" s="452"/>
      <c r="VEO276" s="452"/>
      <c r="VEP276" s="411"/>
      <c r="VEQ276" s="451"/>
      <c r="VER276" s="452"/>
      <c r="VES276" s="452"/>
      <c r="VET276" s="452"/>
      <c r="VEU276" s="452"/>
      <c r="VEV276" s="452"/>
      <c r="VEW276" s="452"/>
      <c r="VEX276" s="452"/>
      <c r="VEY276" s="452"/>
      <c r="VEZ276" s="452"/>
      <c r="VFA276" s="452"/>
      <c r="VFB276" s="411"/>
      <c r="VFC276" s="451"/>
      <c r="VFD276" s="452"/>
      <c r="VFE276" s="452"/>
      <c r="VFF276" s="452"/>
      <c r="VFG276" s="452"/>
      <c r="VFH276" s="452"/>
      <c r="VFI276" s="452"/>
      <c r="VFJ276" s="452"/>
      <c r="VFK276" s="452"/>
      <c r="VFL276" s="452"/>
      <c r="VFM276" s="452"/>
      <c r="VFN276" s="411"/>
      <c r="VFO276" s="451"/>
      <c r="VFP276" s="452"/>
      <c r="VFQ276" s="452"/>
      <c r="VFR276" s="452"/>
      <c r="VFS276" s="452"/>
      <c r="VFT276" s="452"/>
      <c r="VFU276" s="452"/>
      <c r="VFV276" s="452"/>
      <c r="VFW276" s="452"/>
      <c r="VFX276" s="452"/>
      <c r="VFY276" s="452"/>
      <c r="VFZ276" s="411"/>
      <c r="VGA276" s="451"/>
      <c r="VGB276" s="452"/>
      <c r="VGC276" s="452"/>
      <c r="VGD276" s="452"/>
      <c r="VGE276" s="452"/>
      <c r="VGF276" s="452"/>
      <c r="VGG276" s="452"/>
      <c r="VGH276" s="452"/>
      <c r="VGI276" s="452"/>
      <c r="VGJ276" s="452"/>
      <c r="VGK276" s="452"/>
      <c r="VGL276" s="411"/>
      <c r="VGM276" s="451"/>
      <c r="VGN276" s="452"/>
      <c r="VGO276" s="452"/>
      <c r="VGP276" s="452"/>
      <c r="VGQ276" s="452"/>
      <c r="VGR276" s="452"/>
      <c r="VGS276" s="452"/>
      <c r="VGT276" s="452"/>
      <c r="VGU276" s="452"/>
      <c r="VGV276" s="452"/>
      <c r="VGW276" s="452"/>
      <c r="VGX276" s="411"/>
      <c r="VGY276" s="451"/>
      <c r="VGZ276" s="452"/>
      <c r="VHA276" s="452"/>
      <c r="VHB276" s="452"/>
      <c r="VHC276" s="452"/>
      <c r="VHD276" s="452"/>
      <c r="VHE276" s="452"/>
      <c r="VHF276" s="452"/>
      <c r="VHG276" s="452"/>
      <c r="VHH276" s="452"/>
      <c r="VHI276" s="452"/>
      <c r="VHJ276" s="411"/>
      <c r="VHK276" s="451"/>
      <c r="VHL276" s="452"/>
      <c r="VHM276" s="452"/>
      <c r="VHN276" s="452"/>
      <c r="VHO276" s="452"/>
      <c r="VHP276" s="452"/>
      <c r="VHQ276" s="452"/>
      <c r="VHR276" s="452"/>
      <c r="VHS276" s="452"/>
      <c r="VHT276" s="452"/>
      <c r="VHU276" s="452"/>
      <c r="VHV276" s="411"/>
      <c r="VHW276" s="451"/>
      <c r="VHX276" s="452"/>
      <c r="VHY276" s="452"/>
      <c r="VHZ276" s="452"/>
      <c r="VIA276" s="452"/>
      <c r="VIB276" s="452"/>
      <c r="VIC276" s="452"/>
      <c r="VID276" s="452"/>
      <c r="VIE276" s="452"/>
      <c r="VIF276" s="452"/>
      <c r="VIG276" s="452"/>
      <c r="VIH276" s="411"/>
      <c r="VII276" s="451"/>
      <c r="VIJ276" s="452"/>
      <c r="VIK276" s="452"/>
      <c r="VIL276" s="452"/>
      <c r="VIM276" s="452"/>
      <c r="VIN276" s="452"/>
      <c r="VIO276" s="452"/>
      <c r="VIP276" s="452"/>
      <c r="VIQ276" s="452"/>
      <c r="VIR276" s="452"/>
      <c r="VIS276" s="452"/>
      <c r="VIT276" s="411"/>
      <c r="VIU276" s="451"/>
      <c r="VIV276" s="452"/>
      <c r="VIW276" s="452"/>
      <c r="VIX276" s="452"/>
      <c r="VIY276" s="452"/>
      <c r="VIZ276" s="452"/>
      <c r="VJA276" s="452"/>
      <c r="VJB276" s="452"/>
      <c r="VJC276" s="452"/>
      <c r="VJD276" s="452"/>
      <c r="VJE276" s="452"/>
      <c r="VJF276" s="411"/>
      <c r="VJG276" s="451"/>
      <c r="VJH276" s="452"/>
      <c r="VJI276" s="452"/>
      <c r="VJJ276" s="452"/>
      <c r="VJK276" s="452"/>
      <c r="VJL276" s="452"/>
      <c r="VJM276" s="452"/>
      <c r="VJN276" s="452"/>
      <c r="VJO276" s="452"/>
      <c r="VJP276" s="452"/>
      <c r="VJQ276" s="452"/>
      <c r="VJR276" s="411"/>
      <c r="VJS276" s="451"/>
      <c r="VJT276" s="452"/>
      <c r="VJU276" s="452"/>
      <c r="VJV276" s="452"/>
      <c r="VJW276" s="452"/>
      <c r="VJX276" s="452"/>
      <c r="VJY276" s="452"/>
      <c r="VJZ276" s="452"/>
      <c r="VKA276" s="452"/>
      <c r="VKB276" s="452"/>
      <c r="VKC276" s="452"/>
      <c r="VKD276" s="411"/>
      <c r="VKE276" s="451"/>
      <c r="VKF276" s="452"/>
      <c r="VKG276" s="452"/>
      <c r="VKH276" s="452"/>
      <c r="VKI276" s="452"/>
      <c r="VKJ276" s="452"/>
      <c r="VKK276" s="452"/>
      <c r="VKL276" s="452"/>
      <c r="VKM276" s="452"/>
      <c r="VKN276" s="452"/>
      <c r="VKO276" s="452"/>
      <c r="VKP276" s="411"/>
      <c r="VKQ276" s="451"/>
      <c r="VKR276" s="452"/>
      <c r="VKS276" s="452"/>
      <c r="VKT276" s="452"/>
      <c r="VKU276" s="452"/>
      <c r="VKV276" s="452"/>
      <c r="VKW276" s="452"/>
      <c r="VKX276" s="452"/>
      <c r="VKY276" s="452"/>
      <c r="VKZ276" s="452"/>
      <c r="VLA276" s="452"/>
      <c r="VLB276" s="411"/>
      <c r="VLC276" s="451"/>
      <c r="VLD276" s="452"/>
      <c r="VLE276" s="452"/>
      <c r="VLF276" s="452"/>
      <c r="VLG276" s="452"/>
      <c r="VLH276" s="452"/>
      <c r="VLI276" s="452"/>
      <c r="VLJ276" s="452"/>
      <c r="VLK276" s="452"/>
      <c r="VLL276" s="452"/>
      <c r="VLM276" s="452"/>
      <c r="VLN276" s="411"/>
      <c r="VLO276" s="451"/>
      <c r="VLP276" s="452"/>
      <c r="VLQ276" s="452"/>
      <c r="VLR276" s="452"/>
      <c r="VLS276" s="452"/>
      <c r="VLT276" s="452"/>
      <c r="VLU276" s="452"/>
      <c r="VLV276" s="452"/>
      <c r="VLW276" s="452"/>
      <c r="VLX276" s="452"/>
      <c r="VLY276" s="452"/>
      <c r="VLZ276" s="411"/>
      <c r="VMA276" s="451"/>
      <c r="VMB276" s="452"/>
      <c r="VMC276" s="452"/>
      <c r="VMD276" s="452"/>
      <c r="VME276" s="452"/>
      <c r="VMF276" s="452"/>
      <c r="VMG276" s="452"/>
      <c r="VMH276" s="452"/>
      <c r="VMI276" s="452"/>
      <c r="VMJ276" s="452"/>
      <c r="VMK276" s="452"/>
      <c r="VML276" s="411"/>
      <c r="VMM276" s="451"/>
      <c r="VMN276" s="452"/>
      <c r="VMO276" s="452"/>
      <c r="VMP276" s="452"/>
      <c r="VMQ276" s="452"/>
      <c r="VMR276" s="452"/>
      <c r="VMS276" s="452"/>
      <c r="VMT276" s="452"/>
      <c r="VMU276" s="452"/>
      <c r="VMV276" s="452"/>
      <c r="VMW276" s="452"/>
      <c r="VMX276" s="411"/>
      <c r="VMY276" s="451"/>
      <c r="VMZ276" s="452"/>
      <c r="VNA276" s="452"/>
      <c r="VNB276" s="452"/>
      <c r="VNC276" s="452"/>
      <c r="VND276" s="452"/>
      <c r="VNE276" s="452"/>
      <c r="VNF276" s="452"/>
      <c r="VNG276" s="452"/>
      <c r="VNH276" s="452"/>
      <c r="VNI276" s="452"/>
      <c r="VNJ276" s="411"/>
      <c r="VNK276" s="451"/>
      <c r="VNL276" s="452"/>
      <c r="VNM276" s="452"/>
      <c r="VNN276" s="452"/>
      <c r="VNO276" s="452"/>
      <c r="VNP276" s="452"/>
      <c r="VNQ276" s="452"/>
      <c r="VNR276" s="452"/>
      <c r="VNS276" s="452"/>
      <c r="VNT276" s="452"/>
      <c r="VNU276" s="452"/>
      <c r="VNV276" s="411"/>
      <c r="VNW276" s="451"/>
      <c r="VNX276" s="452"/>
      <c r="VNY276" s="452"/>
      <c r="VNZ276" s="452"/>
      <c r="VOA276" s="452"/>
      <c r="VOB276" s="452"/>
      <c r="VOC276" s="452"/>
      <c r="VOD276" s="452"/>
      <c r="VOE276" s="452"/>
      <c r="VOF276" s="452"/>
      <c r="VOG276" s="452"/>
      <c r="VOH276" s="411"/>
      <c r="VOI276" s="451"/>
      <c r="VOJ276" s="452"/>
      <c r="VOK276" s="452"/>
      <c r="VOL276" s="452"/>
      <c r="VOM276" s="452"/>
      <c r="VON276" s="452"/>
      <c r="VOO276" s="452"/>
      <c r="VOP276" s="452"/>
      <c r="VOQ276" s="452"/>
      <c r="VOR276" s="452"/>
      <c r="VOS276" s="452"/>
      <c r="VOT276" s="411"/>
      <c r="VOU276" s="451"/>
      <c r="VOV276" s="452"/>
      <c r="VOW276" s="452"/>
      <c r="VOX276" s="452"/>
      <c r="VOY276" s="452"/>
      <c r="VOZ276" s="452"/>
      <c r="VPA276" s="452"/>
      <c r="VPB276" s="452"/>
      <c r="VPC276" s="452"/>
      <c r="VPD276" s="452"/>
      <c r="VPE276" s="452"/>
      <c r="VPF276" s="411"/>
      <c r="VPG276" s="451"/>
      <c r="VPH276" s="452"/>
      <c r="VPI276" s="452"/>
      <c r="VPJ276" s="452"/>
      <c r="VPK276" s="452"/>
      <c r="VPL276" s="452"/>
      <c r="VPM276" s="452"/>
      <c r="VPN276" s="452"/>
      <c r="VPO276" s="452"/>
      <c r="VPP276" s="452"/>
      <c r="VPQ276" s="452"/>
      <c r="VPR276" s="411"/>
      <c r="VPS276" s="451"/>
      <c r="VPT276" s="452"/>
      <c r="VPU276" s="452"/>
      <c r="VPV276" s="452"/>
      <c r="VPW276" s="452"/>
      <c r="VPX276" s="452"/>
      <c r="VPY276" s="452"/>
      <c r="VPZ276" s="452"/>
      <c r="VQA276" s="452"/>
      <c r="VQB276" s="452"/>
      <c r="VQC276" s="452"/>
      <c r="VQD276" s="411"/>
      <c r="VQE276" s="451"/>
      <c r="VQF276" s="452"/>
      <c r="VQG276" s="452"/>
      <c r="VQH276" s="452"/>
      <c r="VQI276" s="452"/>
      <c r="VQJ276" s="452"/>
      <c r="VQK276" s="452"/>
      <c r="VQL276" s="452"/>
      <c r="VQM276" s="452"/>
      <c r="VQN276" s="452"/>
      <c r="VQO276" s="452"/>
      <c r="VQP276" s="411"/>
      <c r="VQQ276" s="451"/>
      <c r="VQR276" s="452"/>
      <c r="VQS276" s="452"/>
      <c r="VQT276" s="452"/>
      <c r="VQU276" s="452"/>
      <c r="VQV276" s="452"/>
      <c r="VQW276" s="452"/>
      <c r="VQX276" s="452"/>
      <c r="VQY276" s="452"/>
      <c r="VQZ276" s="452"/>
      <c r="VRA276" s="452"/>
      <c r="VRB276" s="411"/>
      <c r="VRC276" s="451"/>
      <c r="VRD276" s="452"/>
      <c r="VRE276" s="452"/>
      <c r="VRF276" s="452"/>
      <c r="VRG276" s="452"/>
      <c r="VRH276" s="452"/>
      <c r="VRI276" s="452"/>
      <c r="VRJ276" s="452"/>
      <c r="VRK276" s="452"/>
      <c r="VRL276" s="452"/>
      <c r="VRM276" s="452"/>
      <c r="VRN276" s="411"/>
      <c r="VRO276" s="451"/>
      <c r="VRP276" s="452"/>
      <c r="VRQ276" s="452"/>
      <c r="VRR276" s="452"/>
      <c r="VRS276" s="452"/>
      <c r="VRT276" s="452"/>
      <c r="VRU276" s="452"/>
      <c r="VRV276" s="452"/>
      <c r="VRW276" s="452"/>
      <c r="VRX276" s="452"/>
      <c r="VRY276" s="452"/>
      <c r="VRZ276" s="411"/>
      <c r="VSA276" s="451"/>
      <c r="VSB276" s="452"/>
      <c r="VSC276" s="452"/>
      <c r="VSD276" s="452"/>
      <c r="VSE276" s="452"/>
      <c r="VSF276" s="452"/>
      <c r="VSG276" s="452"/>
      <c r="VSH276" s="452"/>
      <c r="VSI276" s="452"/>
      <c r="VSJ276" s="452"/>
      <c r="VSK276" s="452"/>
      <c r="VSL276" s="411"/>
      <c r="VSM276" s="451"/>
      <c r="VSN276" s="452"/>
      <c r="VSO276" s="452"/>
      <c r="VSP276" s="452"/>
      <c r="VSQ276" s="452"/>
      <c r="VSR276" s="452"/>
      <c r="VSS276" s="452"/>
      <c r="VST276" s="452"/>
      <c r="VSU276" s="452"/>
      <c r="VSV276" s="452"/>
      <c r="VSW276" s="452"/>
      <c r="VSX276" s="411"/>
      <c r="VSY276" s="451"/>
      <c r="VSZ276" s="452"/>
      <c r="VTA276" s="452"/>
      <c r="VTB276" s="452"/>
      <c r="VTC276" s="452"/>
      <c r="VTD276" s="452"/>
      <c r="VTE276" s="452"/>
      <c r="VTF276" s="452"/>
      <c r="VTG276" s="452"/>
      <c r="VTH276" s="452"/>
      <c r="VTI276" s="452"/>
      <c r="VTJ276" s="411"/>
      <c r="VTK276" s="451"/>
      <c r="VTL276" s="452"/>
      <c r="VTM276" s="452"/>
      <c r="VTN276" s="452"/>
      <c r="VTO276" s="452"/>
      <c r="VTP276" s="452"/>
      <c r="VTQ276" s="452"/>
      <c r="VTR276" s="452"/>
      <c r="VTS276" s="452"/>
      <c r="VTT276" s="452"/>
      <c r="VTU276" s="452"/>
      <c r="VTV276" s="411"/>
      <c r="VTW276" s="451"/>
      <c r="VTX276" s="452"/>
      <c r="VTY276" s="452"/>
      <c r="VTZ276" s="452"/>
      <c r="VUA276" s="452"/>
      <c r="VUB276" s="452"/>
      <c r="VUC276" s="452"/>
      <c r="VUD276" s="452"/>
      <c r="VUE276" s="452"/>
      <c r="VUF276" s="452"/>
      <c r="VUG276" s="452"/>
      <c r="VUH276" s="411"/>
      <c r="VUI276" s="451"/>
      <c r="VUJ276" s="452"/>
      <c r="VUK276" s="452"/>
      <c r="VUL276" s="452"/>
      <c r="VUM276" s="452"/>
      <c r="VUN276" s="452"/>
      <c r="VUO276" s="452"/>
      <c r="VUP276" s="452"/>
      <c r="VUQ276" s="452"/>
      <c r="VUR276" s="452"/>
      <c r="VUS276" s="452"/>
      <c r="VUT276" s="411"/>
      <c r="VUU276" s="451"/>
      <c r="VUV276" s="452"/>
      <c r="VUW276" s="452"/>
      <c r="VUX276" s="452"/>
      <c r="VUY276" s="452"/>
      <c r="VUZ276" s="452"/>
      <c r="VVA276" s="452"/>
      <c r="VVB276" s="452"/>
      <c r="VVC276" s="452"/>
      <c r="VVD276" s="452"/>
      <c r="VVE276" s="452"/>
      <c r="VVF276" s="411"/>
      <c r="VVG276" s="451"/>
      <c r="VVH276" s="452"/>
      <c r="VVI276" s="452"/>
      <c r="VVJ276" s="452"/>
      <c r="VVK276" s="452"/>
      <c r="VVL276" s="452"/>
      <c r="VVM276" s="452"/>
      <c r="VVN276" s="452"/>
      <c r="VVO276" s="452"/>
      <c r="VVP276" s="452"/>
      <c r="VVQ276" s="452"/>
      <c r="VVR276" s="411"/>
      <c r="VVS276" s="451"/>
      <c r="VVT276" s="452"/>
      <c r="VVU276" s="452"/>
      <c r="VVV276" s="452"/>
      <c r="VVW276" s="452"/>
      <c r="VVX276" s="452"/>
      <c r="VVY276" s="452"/>
      <c r="VVZ276" s="452"/>
      <c r="VWA276" s="452"/>
      <c r="VWB276" s="452"/>
      <c r="VWC276" s="452"/>
      <c r="VWD276" s="411"/>
      <c r="VWE276" s="451"/>
      <c r="VWF276" s="452"/>
      <c r="VWG276" s="452"/>
      <c r="VWH276" s="452"/>
      <c r="VWI276" s="452"/>
      <c r="VWJ276" s="452"/>
      <c r="VWK276" s="452"/>
      <c r="VWL276" s="452"/>
      <c r="VWM276" s="452"/>
      <c r="VWN276" s="452"/>
      <c r="VWO276" s="452"/>
      <c r="VWP276" s="411"/>
      <c r="VWQ276" s="451"/>
      <c r="VWR276" s="452"/>
      <c r="VWS276" s="452"/>
      <c r="VWT276" s="452"/>
      <c r="VWU276" s="452"/>
      <c r="VWV276" s="452"/>
      <c r="VWW276" s="452"/>
      <c r="VWX276" s="452"/>
      <c r="VWY276" s="452"/>
      <c r="VWZ276" s="452"/>
      <c r="VXA276" s="452"/>
      <c r="VXB276" s="411"/>
      <c r="VXC276" s="451"/>
      <c r="VXD276" s="452"/>
      <c r="VXE276" s="452"/>
      <c r="VXF276" s="452"/>
      <c r="VXG276" s="452"/>
      <c r="VXH276" s="452"/>
      <c r="VXI276" s="452"/>
      <c r="VXJ276" s="452"/>
      <c r="VXK276" s="452"/>
      <c r="VXL276" s="452"/>
      <c r="VXM276" s="452"/>
      <c r="VXN276" s="411"/>
      <c r="VXO276" s="451"/>
      <c r="VXP276" s="452"/>
      <c r="VXQ276" s="452"/>
      <c r="VXR276" s="452"/>
      <c r="VXS276" s="452"/>
      <c r="VXT276" s="452"/>
      <c r="VXU276" s="452"/>
      <c r="VXV276" s="452"/>
      <c r="VXW276" s="452"/>
      <c r="VXX276" s="452"/>
      <c r="VXY276" s="452"/>
      <c r="VXZ276" s="411"/>
      <c r="VYA276" s="451"/>
      <c r="VYB276" s="452"/>
      <c r="VYC276" s="452"/>
      <c r="VYD276" s="452"/>
      <c r="VYE276" s="452"/>
      <c r="VYF276" s="452"/>
      <c r="VYG276" s="452"/>
      <c r="VYH276" s="452"/>
      <c r="VYI276" s="452"/>
      <c r="VYJ276" s="452"/>
      <c r="VYK276" s="452"/>
      <c r="VYL276" s="411"/>
      <c r="VYM276" s="451"/>
      <c r="VYN276" s="452"/>
      <c r="VYO276" s="452"/>
      <c r="VYP276" s="452"/>
      <c r="VYQ276" s="452"/>
      <c r="VYR276" s="452"/>
      <c r="VYS276" s="452"/>
      <c r="VYT276" s="452"/>
      <c r="VYU276" s="452"/>
      <c r="VYV276" s="452"/>
      <c r="VYW276" s="452"/>
      <c r="VYX276" s="411"/>
      <c r="VYY276" s="451"/>
      <c r="VYZ276" s="452"/>
      <c r="VZA276" s="452"/>
      <c r="VZB276" s="452"/>
      <c r="VZC276" s="452"/>
      <c r="VZD276" s="452"/>
      <c r="VZE276" s="452"/>
      <c r="VZF276" s="452"/>
      <c r="VZG276" s="452"/>
      <c r="VZH276" s="452"/>
      <c r="VZI276" s="452"/>
      <c r="VZJ276" s="411"/>
      <c r="VZK276" s="451"/>
      <c r="VZL276" s="452"/>
      <c r="VZM276" s="452"/>
      <c r="VZN276" s="452"/>
      <c r="VZO276" s="452"/>
      <c r="VZP276" s="452"/>
      <c r="VZQ276" s="452"/>
      <c r="VZR276" s="452"/>
      <c r="VZS276" s="452"/>
      <c r="VZT276" s="452"/>
      <c r="VZU276" s="452"/>
      <c r="VZV276" s="411"/>
      <c r="VZW276" s="451"/>
      <c r="VZX276" s="452"/>
      <c r="VZY276" s="452"/>
      <c r="VZZ276" s="452"/>
      <c r="WAA276" s="452"/>
      <c r="WAB276" s="452"/>
      <c r="WAC276" s="452"/>
      <c r="WAD276" s="452"/>
      <c r="WAE276" s="452"/>
      <c r="WAF276" s="452"/>
      <c r="WAG276" s="452"/>
      <c r="WAH276" s="411"/>
      <c r="WAI276" s="451"/>
      <c r="WAJ276" s="452"/>
      <c r="WAK276" s="452"/>
      <c r="WAL276" s="452"/>
      <c r="WAM276" s="452"/>
      <c r="WAN276" s="452"/>
      <c r="WAO276" s="452"/>
      <c r="WAP276" s="452"/>
      <c r="WAQ276" s="452"/>
      <c r="WAR276" s="452"/>
      <c r="WAS276" s="452"/>
      <c r="WAT276" s="411"/>
      <c r="WAU276" s="451"/>
      <c r="WAV276" s="452"/>
      <c r="WAW276" s="452"/>
      <c r="WAX276" s="452"/>
      <c r="WAY276" s="452"/>
      <c r="WAZ276" s="452"/>
      <c r="WBA276" s="452"/>
      <c r="WBB276" s="452"/>
      <c r="WBC276" s="452"/>
      <c r="WBD276" s="452"/>
      <c r="WBE276" s="452"/>
      <c r="WBF276" s="411"/>
      <c r="WBG276" s="451"/>
      <c r="WBH276" s="452"/>
      <c r="WBI276" s="452"/>
      <c r="WBJ276" s="452"/>
      <c r="WBK276" s="452"/>
      <c r="WBL276" s="452"/>
      <c r="WBM276" s="452"/>
      <c r="WBN276" s="452"/>
      <c r="WBO276" s="452"/>
      <c r="WBP276" s="452"/>
      <c r="WBQ276" s="452"/>
      <c r="WBR276" s="411"/>
      <c r="WBS276" s="451"/>
      <c r="WBT276" s="452"/>
      <c r="WBU276" s="452"/>
      <c r="WBV276" s="452"/>
      <c r="WBW276" s="452"/>
      <c r="WBX276" s="452"/>
      <c r="WBY276" s="452"/>
      <c r="WBZ276" s="452"/>
      <c r="WCA276" s="452"/>
      <c r="WCB276" s="452"/>
      <c r="WCC276" s="452"/>
      <c r="WCD276" s="411"/>
      <c r="WCE276" s="451"/>
      <c r="WCF276" s="452"/>
      <c r="WCG276" s="452"/>
      <c r="WCH276" s="452"/>
      <c r="WCI276" s="452"/>
      <c r="WCJ276" s="452"/>
      <c r="WCK276" s="452"/>
      <c r="WCL276" s="452"/>
      <c r="WCM276" s="452"/>
      <c r="WCN276" s="452"/>
      <c r="WCO276" s="452"/>
      <c r="WCP276" s="411"/>
      <c r="WCQ276" s="451"/>
      <c r="WCR276" s="452"/>
      <c r="WCS276" s="452"/>
      <c r="WCT276" s="452"/>
      <c r="WCU276" s="452"/>
      <c r="WCV276" s="452"/>
      <c r="WCW276" s="452"/>
      <c r="WCX276" s="452"/>
      <c r="WCY276" s="452"/>
      <c r="WCZ276" s="452"/>
      <c r="WDA276" s="452"/>
      <c r="WDB276" s="411"/>
      <c r="WDC276" s="451"/>
      <c r="WDD276" s="452"/>
      <c r="WDE276" s="452"/>
      <c r="WDF276" s="452"/>
      <c r="WDG276" s="452"/>
      <c r="WDH276" s="452"/>
      <c r="WDI276" s="452"/>
      <c r="WDJ276" s="452"/>
      <c r="WDK276" s="452"/>
      <c r="WDL276" s="452"/>
      <c r="WDM276" s="452"/>
      <c r="WDN276" s="411"/>
      <c r="WDO276" s="451"/>
      <c r="WDP276" s="452"/>
      <c r="WDQ276" s="452"/>
      <c r="WDR276" s="452"/>
      <c r="WDS276" s="452"/>
      <c r="WDT276" s="452"/>
      <c r="WDU276" s="452"/>
      <c r="WDV276" s="452"/>
      <c r="WDW276" s="452"/>
      <c r="WDX276" s="452"/>
      <c r="WDY276" s="452"/>
      <c r="WDZ276" s="411"/>
      <c r="WEA276" s="451"/>
      <c r="WEB276" s="452"/>
      <c r="WEC276" s="452"/>
      <c r="WED276" s="452"/>
      <c r="WEE276" s="452"/>
      <c r="WEF276" s="452"/>
      <c r="WEG276" s="452"/>
      <c r="WEH276" s="452"/>
      <c r="WEI276" s="452"/>
      <c r="WEJ276" s="452"/>
      <c r="WEK276" s="452"/>
      <c r="WEL276" s="411"/>
      <c r="WEM276" s="451"/>
      <c r="WEN276" s="452"/>
      <c r="WEO276" s="452"/>
      <c r="WEP276" s="452"/>
      <c r="WEQ276" s="452"/>
      <c r="WER276" s="452"/>
      <c r="WES276" s="452"/>
      <c r="WET276" s="452"/>
      <c r="WEU276" s="452"/>
      <c r="WEV276" s="452"/>
      <c r="WEW276" s="452"/>
      <c r="WEX276" s="411"/>
      <c r="WEY276" s="451"/>
      <c r="WEZ276" s="452"/>
      <c r="WFA276" s="452"/>
      <c r="WFB276" s="452"/>
      <c r="WFC276" s="452"/>
      <c r="WFD276" s="452"/>
      <c r="WFE276" s="452"/>
      <c r="WFF276" s="452"/>
      <c r="WFG276" s="452"/>
      <c r="WFH276" s="452"/>
      <c r="WFI276" s="452"/>
      <c r="WFJ276" s="411"/>
      <c r="WFK276" s="451"/>
      <c r="WFL276" s="452"/>
      <c r="WFM276" s="452"/>
      <c r="WFN276" s="452"/>
      <c r="WFO276" s="452"/>
      <c r="WFP276" s="452"/>
      <c r="WFQ276" s="452"/>
      <c r="WFR276" s="452"/>
      <c r="WFS276" s="452"/>
      <c r="WFT276" s="452"/>
      <c r="WFU276" s="452"/>
      <c r="WFV276" s="411"/>
      <c r="WFW276" s="451"/>
      <c r="WFX276" s="452"/>
      <c r="WFY276" s="452"/>
      <c r="WFZ276" s="452"/>
      <c r="WGA276" s="452"/>
      <c r="WGB276" s="452"/>
      <c r="WGC276" s="452"/>
      <c r="WGD276" s="452"/>
      <c r="WGE276" s="452"/>
      <c r="WGF276" s="452"/>
      <c r="WGG276" s="452"/>
      <c r="WGH276" s="411"/>
      <c r="WGI276" s="451"/>
      <c r="WGJ276" s="452"/>
      <c r="WGK276" s="452"/>
      <c r="WGL276" s="452"/>
      <c r="WGM276" s="452"/>
      <c r="WGN276" s="452"/>
      <c r="WGO276" s="452"/>
      <c r="WGP276" s="452"/>
      <c r="WGQ276" s="452"/>
      <c r="WGR276" s="452"/>
      <c r="WGS276" s="452"/>
      <c r="WGT276" s="411"/>
      <c r="WGU276" s="451"/>
      <c r="WGV276" s="452"/>
      <c r="WGW276" s="452"/>
      <c r="WGX276" s="452"/>
      <c r="WGY276" s="452"/>
      <c r="WGZ276" s="452"/>
      <c r="WHA276" s="452"/>
      <c r="WHB276" s="452"/>
      <c r="WHC276" s="452"/>
      <c r="WHD276" s="452"/>
      <c r="WHE276" s="452"/>
      <c r="WHF276" s="411"/>
      <c r="WHG276" s="451"/>
      <c r="WHH276" s="452"/>
      <c r="WHI276" s="452"/>
      <c r="WHJ276" s="452"/>
      <c r="WHK276" s="452"/>
      <c r="WHL276" s="452"/>
      <c r="WHM276" s="452"/>
      <c r="WHN276" s="452"/>
      <c r="WHO276" s="452"/>
      <c r="WHP276" s="452"/>
      <c r="WHQ276" s="452"/>
      <c r="WHR276" s="411"/>
      <c r="WHS276" s="451"/>
      <c r="WHT276" s="452"/>
      <c r="WHU276" s="452"/>
      <c r="WHV276" s="452"/>
      <c r="WHW276" s="452"/>
      <c r="WHX276" s="452"/>
      <c r="WHY276" s="452"/>
      <c r="WHZ276" s="452"/>
      <c r="WIA276" s="452"/>
      <c r="WIB276" s="452"/>
      <c r="WIC276" s="452"/>
      <c r="WID276" s="411"/>
      <c r="WIE276" s="451"/>
      <c r="WIF276" s="452"/>
      <c r="WIG276" s="452"/>
      <c r="WIH276" s="452"/>
      <c r="WII276" s="452"/>
      <c r="WIJ276" s="452"/>
      <c r="WIK276" s="452"/>
      <c r="WIL276" s="452"/>
      <c r="WIM276" s="452"/>
      <c r="WIN276" s="452"/>
      <c r="WIO276" s="452"/>
      <c r="WIP276" s="411"/>
      <c r="WIQ276" s="451"/>
      <c r="WIR276" s="452"/>
      <c r="WIS276" s="452"/>
      <c r="WIT276" s="452"/>
      <c r="WIU276" s="452"/>
      <c r="WIV276" s="452"/>
      <c r="WIW276" s="452"/>
      <c r="WIX276" s="452"/>
      <c r="WIY276" s="452"/>
      <c r="WIZ276" s="452"/>
      <c r="WJA276" s="452"/>
      <c r="WJB276" s="411"/>
      <c r="WJC276" s="451"/>
      <c r="WJD276" s="452"/>
      <c r="WJE276" s="452"/>
      <c r="WJF276" s="452"/>
      <c r="WJG276" s="452"/>
      <c r="WJH276" s="452"/>
      <c r="WJI276" s="452"/>
      <c r="WJJ276" s="452"/>
      <c r="WJK276" s="452"/>
      <c r="WJL276" s="452"/>
      <c r="WJM276" s="452"/>
      <c r="WJN276" s="411"/>
      <c r="WJO276" s="451"/>
      <c r="WJP276" s="452"/>
      <c r="WJQ276" s="452"/>
      <c r="WJR276" s="452"/>
      <c r="WJS276" s="452"/>
      <c r="WJT276" s="452"/>
      <c r="WJU276" s="452"/>
      <c r="WJV276" s="452"/>
      <c r="WJW276" s="452"/>
      <c r="WJX276" s="452"/>
      <c r="WJY276" s="452"/>
      <c r="WJZ276" s="411"/>
      <c r="WKA276" s="451"/>
      <c r="WKB276" s="452"/>
      <c r="WKC276" s="452"/>
      <c r="WKD276" s="452"/>
      <c r="WKE276" s="452"/>
      <c r="WKF276" s="452"/>
      <c r="WKG276" s="452"/>
      <c r="WKH276" s="452"/>
      <c r="WKI276" s="452"/>
      <c r="WKJ276" s="452"/>
      <c r="WKK276" s="452"/>
      <c r="WKL276" s="411"/>
      <c r="WKM276" s="451"/>
      <c r="WKN276" s="452"/>
      <c r="WKO276" s="452"/>
      <c r="WKP276" s="452"/>
      <c r="WKQ276" s="452"/>
      <c r="WKR276" s="452"/>
      <c r="WKS276" s="452"/>
      <c r="WKT276" s="452"/>
      <c r="WKU276" s="452"/>
      <c r="WKV276" s="452"/>
      <c r="WKW276" s="452"/>
      <c r="WKX276" s="411"/>
      <c r="WKY276" s="451"/>
      <c r="WKZ276" s="452"/>
      <c r="WLA276" s="452"/>
      <c r="WLB276" s="452"/>
      <c r="WLC276" s="452"/>
      <c r="WLD276" s="452"/>
      <c r="WLE276" s="452"/>
      <c r="WLF276" s="452"/>
      <c r="WLG276" s="452"/>
      <c r="WLH276" s="452"/>
      <c r="WLI276" s="452"/>
      <c r="WLJ276" s="411"/>
      <c r="WLK276" s="451"/>
      <c r="WLL276" s="452"/>
      <c r="WLM276" s="452"/>
      <c r="WLN276" s="452"/>
      <c r="WLO276" s="452"/>
      <c r="WLP276" s="452"/>
      <c r="WLQ276" s="452"/>
      <c r="WLR276" s="452"/>
      <c r="WLS276" s="452"/>
      <c r="WLT276" s="452"/>
      <c r="WLU276" s="452"/>
      <c r="WLV276" s="411"/>
      <c r="WLW276" s="451"/>
      <c r="WLX276" s="452"/>
      <c r="WLY276" s="452"/>
      <c r="WLZ276" s="452"/>
      <c r="WMA276" s="452"/>
      <c r="WMB276" s="452"/>
      <c r="WMC276" s="452"/>
      <c r="WMD276" s="452"/>
      <c r="WME276" s="452"/>
      <c r="WMF276" s="452"/>
      <c r="WMG276" s="452"/>
      <c r="WMH276" s="411"/>
      <c r="WMI276" s="451"/>
      <c r="WMJ276" s="452"/>
      <c r="WMK276" s="452"/>
      <c r="WML276" s="452"/>
      <c r="WMM276" s="452"/>
      <c r="WMN276" s="452"/>
      <c r="WMO276" s="452"/>
      <c r="WMP276" s="452"/>
      <c r="WMQ276" s="452"/>
      <c r="WMR276" s="452"/>
      <c r="WMS276" s="452"/>
      <c r="WMT276" s="411"/>
      <c r="WMU276" s="451"/>
      <c r="WMV276" s="452"/>
      <c r="WMW276" s="452"/>
      <c r="WMX276" s="452"/>
      <c r="WMY276" s="452"/>
      <c r="WMZ276" s="452"/>
      <c r="WNA276" s="452"/>
      <c r="WNB276" s="452"/>
      <c r="WNC276" s="452"/>
      <c r="WND276" s="452"/>
      <c r="WNE276" s="452"/>
      <c r="WNF276" s="411"/>
      <c r="WNG276" s="451"/>
      <c r="WNH276" s="452"/>
      <c r="WNI276" s="452"/>
      <c r="WNJ276" s="452"/>
      <c r="WNK276" s="452"/>
      <c r="WNL276" s="452"/>
      <c r="WNM276" s="452"/>
      <c r="WNN276" s="452"/>
      <c r="WNO276" s="452"/>
      <c r="WNP276" s="452"/>
      <c r="WNQ276" s="452"/>
      <c r="WNR276" s="411"/>
      <c r="WNS276" s="451"/>
      <c r="WNT276" s="452"/>
      <c r="WNU276" s="452"/>
      <c r="WNV276" s="452"/>
      <c r="WNW276" s="452"/>
      <c r="WNX276" s="452"/>
      <c r="WNY276" s="452"/>
      <c r="WNZ276" s="452"/>
      <c r="WOA276" s="452"/>
      <c r="WOB276" s="452"/>
      <c r="WOC276" s="452"/>
      <c r="WOD276" s="411"/>
      <c r="WOE276" s="451"/>
      <c r="WOF276" s="452"/>
      <c r="WOG276" s="452"/>
      <c r="WOH276" s="452"/>
      <c r="WOI276" s="452"/>
      <c r="WOJ276" s="452"/>
      <c r="WOK276" s="452"/>
      <c r="WOL276" s="452"/>
      <c r="WOM276" s="452"/>
      <c r="WON276" s="452"/>
      <c r="WOO276" s="452"/>
      <c r="WOP276" s="411"/>
      <c r="WOQ276" s="451"/>
      <c r="WOR276" s="452"/>
      <c r="WOS276" s="452"/>
      <c r="WOT276" s="452"/>
      <c r="WOU276" s="452"/>
      <c r="WOV276" s="452"/>
      <c r="WOW276" s="452"/>
      <c r="WOX276" s="452"/>
      <c r="WOY276" s="452"/>
      <c r="WOZ276" s="452"/>
      <c r="WPA276" s="452"/>
      <c r="WPB276" s="411"/>
      <c r="WPC276" s="451"/>
      <c r="WPD276" s="452"/>
      <c r="WPE276" s="452"/>
      <c r="WPF276" s="452"/>
      <c r="WPG276" s="452"/>
      <c r="WPH276" s="452"/>
      <c r="WPI276" s="452"/>
      <c r="WPJ276" s="452"/>
      <c r="WPK276" s="452"/>
      <c r="WPL276" s="452"/>
      <c r="WPM276" s="452"/>
      <c r="WPN276" s="411"/>
      <c r="WPO276" s="451"/>
      <c r="WPP276" s="452"/>
      <c r="WPQ276" s="452"/>
      <c r="WPR276" s="452"/>
      <c r="WPS276" s="452"/>
      <c r="WPT276" s="452"/>
      <c r="WPU276" s="452"/>
      <c r="WPV276" s="452"/>
      <c r="WPW276" s="452"/>
      <c r="WPX276" s="452"/>
      <c r="WPY276" s="452"/>
      <c r="WPZ276" s="411"/>
      <c r="WQA276" s="451"/>
      <c r="WQB276" s="452"/>
      <c r="WQC276" s="452"/>
      <c r="WQD276" s="452"/>
    </row>
    <row r="277" spans="1:15994" ht="51">
      <c r="A277" s="183">
        <v>1011040</v>
      </c>
      <c r="B277" s="184" t="s">
        <v>1468</v>
      </c>
      <c r="C277" s="185" t="s">
        <v>1814</v>
      </c>
      <c r="D277" s="186" t="s">
        <v>1815</v>
      </c>
      <c r="E277" s="187" t="s">
        <v>1740</v>
      </c>
      <c r="F277" s="188">
        <v>25</v>
      </c>
      <c r="G277" s="188">
        <v>24</v>
      </c>
      <c r="H277" s="178" t="s">
        <v>218</v>
      </c>
      <c r="I277" s="67">
        <v>5149.6899999999996</v>
      </c>
      <c r="J277" s="67">
        <v>4995.1992999999993</v>
      </c>
      <c r="K277" s="67">
        <v>4840.708599999999</v>
      </c>
      <c r="L277" s="67">
        <v>4686.2178999999996</v>
      </c>
      <c r="M277" s="67">
        <v>4812.79</v>
      </c>
    </row>
    <row r="278" spans="1:15994" ht="51">
      <c r="A278" s="183">
        <v>1012028</v>
      </c>
      <c r="B278" s="184" t="s">
        <v>1468</v>
      </c>
      <c r="C278" s="185" t="s">
        <v>1816</v>
      </c>
      <c r="D278" s="186" t="s">
        <v>1817</v>
      </c>
      <c r="E278" s="187" t="s">
        <v>1740</v>
      </c>
      <c r="F278" s="188">
        <v>25</v>
      </c>
      <c r="G278" s="188">
        <v>24</v>
      </c>
      <c r="H278" s="178" t="s">
        <v>218</v>
      </c>
      <c r="I278" s="67">
        <v>5151.6099999999997</v>
      </c>
      <c r="J278" s="67">
        <v>4997.0616999999993</v>
      </c>
      <c r="K278" s="67">
        <v>4842.5133999999998</v>
      </c>
      <c r="L278" s="67">
        <v>4687.9650999999994</v>
      </c>
      <c r="M278" s="67">
        <v>4814.59</v>
      </c>
    </row>
    <row r="279" spans="1:15994" ht="51">
      <c r="A279" s="183">
        <v>1011948</v>
      </c>
      <c r="B279" s="184" t="s">
        <v>1468</v>
      </c>
      <c r="C279" s="185" t="s">
        <v>1818</v>
      </c>
      <c r="D279" s="186" t="s">
        <v>1819</v>
      </c>
      <c r="E279" s="187" t="s">
        <v>1740</v>
      </c>
      <c r="F279" s="188">
        <v>25</v>
      </c>
      <c r="G279" s="188">
        <v>24</v>
      </c>
      <c r="H279" s="178" t="s">
        <v>218</v>
      </c>
      <c r="I279" s="67">
        <v>6727.1</v>
      </c>
      <c r="J279" s="67">
        <v>6525.2870000000003</v>
      </c>
      <c r="K279" s="67">
        <v>6323.4740000000002</v>
      </c>
      <c r="L279" s="67">
        <v>6121.661000000001</v>
      </c>
      <c r="M279" s="67">
        <v>6287.01</v>
      </c>
    </row>
    <row r="280" spans="1:15994" ht="51">
      <c r="A280" s="183">
        <v>1011932</v>
      </c>
      <c r="B280" s="184" t="s">
        <v>1468</v>
      </c>
      <c r="C280" s="185" t="s">
        <v>1820</v>
      </c>
      <c r="D280" s="186" t="s">
        <v>1821</v>
      </c>
      <c r="E280" s="187" t="s">
        <v>1822</v>
      </c>
      <c r="F280" s="188">
        <v>5</v>
      </c>
      <c r="G280" s="188">
        <v>60</v>
      </c>
      <c r="H280" s="178" t="s">
        <v>218</v>
      </c>
      <c r="I280" s="67">
        <v>1994.81</v>
      </c>
      <c r="J280" s="67">
        <v>1934.9657</v>
      </c>
      <c r="K280" s="67">
        <v>1875.1213999999998</v>
      </c>
      <c r="L280" s="67">
        <v>1815.2771</v>
      </c>
      <c r="M280" s="67">
        <v>1864.31</v>
      </c>
    </row>
    <row r="281" spans="1:15994">
      <c r="A281" s="451" t="s">
        <v>1823</v>
      </c>
      <c r="B281" s="452"/>
      <c r="C281" s="452"/>
      <c r="D281" s="452"/>
      <c r="E281" s="452"/>
      <c r="F281" s="452"/>
      <c r="G281" s="452"/>
      <c r="H281" s="452"/>
      <c r="I281" s="452"/>
      <c r="J281" s="452"/>
      <c r="K281" s="452"/>
      <c r="L281" s="452"/>
      <c r="M281" s="411"/>
    </row>
    <row r="282" spans="1:15994" ht="76.5">
      <c r="A282" s="179" t="s">
        <v>1435</v>
      </c>
      <c r="B282" s="179" t="s">
        <v>1436</v>
      </c>
      <c r="C282" s="179" t="s">
        <v>1437</v>
      </c>
      <c r="D282" s="179" t="s">
        <v>1438</v>
      </c>
      <c r="E282" s="179"/>
      <c r="F282" s="299" t="s">
        <v>1440</v>
      </c>
      <c r="G282" s="299" t="s">
        <v>2395</v>
      </c>
      <c r="H282" s="179" t="s">
        <v>1441</v>
      </c>
      <c r="I282" s="244" t="s">
        <v>617</v>
      </c>
      <c r="J282" s="244" t="s">
        <v>618</v>
      </c>
      <c r="K282" s="244" t="s">
        <v>619</v>
      </c>
      <c r="L282" s="244" t="s">
        <v>620</v>
      </c>
      <c r="M282" s="244" t="s">
        <v>621</v>
      </c>
    </row>
    <row r="283" spans="1:15994" ht="25.5">
      <c r="A283" s="183">
        <v>1000112</v>
      </c>
      <c r="B283" s="191" t="s">
        <v>1468</v>
      </c>
      <c r="C283" s="192" t="s">
        <v>1824</v>
      </c>
      <c r="D283" s="193" t="s">
        <v>1825</v>
      </c>
      <c r="F283" s="188" t="s">
        <v>1826</v>
      </c>
      <c r="G283" s="188">
        <v>1</v>
      </c>
      <c r="H283" s="178" t="s">
        <v>862</v>
      </c>
      <c r="I283" s="67">
        <v>3685.3566057000003</v>
      </c>
      <c r="J283" s="67">
        <v>3574.795907529</v>
      </c>
      <c r="K283" s="67">
        <v>3464.2352093580002</v>
      </c>
      <c r="L283" s="67">
        <v>3353.6745111870005</v>
      </c>
      <c r="M283" s="67">
        <v>3444.2585100000001</v>
      </c>
    </row>
    <row r="284" spans="1:15994" ht="76.5">
      <c r="A284" s="183">
        <v>1013803</v>
      </c>
      <c r="B284" s="191" t="s">
        <v>1468</v>
      </c>
      <c r="C284" s="185" t="s">
        <v>2476</v>
      </c>
      <c r="D284" s="193" t="s">
        <v>1827</v>
      </c>
      <c r="F284" s="188" t="s">
        <v>1570</v>
      </c>
      <c r="G284" s="188">
        <v>35</v>
      </c>
      <c r="H284" s="300" t="s">
        <v>862</v>
      </c>
      <c r="I284" s="67">
        <v>3183.25</v>
      </c>
      <c r="J284" s="67">
        <v>3087.7525000000001</v>
      </c>
      <c r="K284" s="67">
        <v>2992.2549999999997</v>
      </c>
      <c r="L284" s="67">
        <v>2896.7575000000002</v>
      </c>
      <c r="M284" s="67">
        <v>2975</v>
      </c>
    </row>
    <row r="285" spans="1:15994" ht="76.5">
      <c r="A285" s="183">
        <v>1013804</v>
      </c>
      <c r="B285" s="191" t="s">
        <v>1468</v>
      </c>
      <c r="C285" s="185" t="s">
        <v>2477</v>
      </c>
      <c r="D285" s="193" t="s">
        <v>1828</v>
      </c>
      <c r="F285" s="188" t="s">
        <v>1570</v>
      </c>
      <c r="G285" s="188">
        <v>24</v>
      </c>
      <c r="H285" s="300" t="s">
        <v>862</v>
      </c>
      <c r="I285" s="67">
        <v>5729.85</v>
      </c>
      <c r="J285" s="67">
        <v>5557.9544999999998</v>
      </c>
      <c r="K285" s="67">
        <v>5386.0590000000002</v>
      </c>
      <c r="L285" s="67">
        <v>5214.1635000000006</v>
      </c>
      <c r="M285" s="67">
        <v>5355</v>
      </c>
    </row>
    <row r="286" spans="1:15994" ht="89.25">
      <c r="A286" s="183">
        <v>1013815</v>
      </c>
      <c r="B286" s="191" t="s">
        <v>1468</v>
      </c>
      <c r="C286" s="185" t="s">
        <v>2478</v>
      </c>
      <c r="D286" s="193" t="s">
        <v>1829</v>
      </c>
      <c r="F286" s="188" t="s">
        <v>1570</v>
      </c>
      <c r="G286" s="188">
        <v>40</v>
      </c>
      <c r="H286" s="300" t="s">
        <v>862</v>
      </c>
      <c r="I286" s="67">
        <v>7639.8</v>
      </c>
      <c r="J286" s="67">
        <v>7410.6059999999998</v>
      </c>
      <c r="K286" s="67">
        <v>7181.4119999999994</v>
      </c>
      <c r="L286" s="67">
        <v>6952.2180000000008</v>
      </c>
      <c r="M286" s="67">
        <v>7140</v>
      </c>
    </row>
    <row r="287" spans="1:15994" ht="27.75" customHeight="1">
      <c r="A287" s="620" t="s">
        <v>1830</v>
      </c>
      <c r="B287" s="621"/>
      <c r="C287" s="621"/>
      <c r="D287" s="621"/>
      <c r="E287" s="621"/>
      <c r="F287" s="621"/>
      <c r="G287" s="621"/>
      <c r="H287" s="621"/>
      <c r="I287" s="621"/>
      <c r="J287" s="621"/>
      <c r="K287" s="621"/>
      <c r="L287" s="621"/>
      <c r="M287" s="534"/>
    </row>
    <row r="288" spans="1:15994" ht="25.5">
      <c r="A288" s="190">
        <v>1014619</v>
      </c>
      <c r="B288" s="184" t="s">
        <v>1468</v>
      </c>
      <c r="C288" s="185" t="s">
        <v>2479</v>
      </c>
      <c r="D288" s="622" t="s">
        <v>2480</v>
      </c>
      <c r="E288" s="623"/>
      <c r="F288" s="188">
        <v>1</v>
      </c>
      <c r="G288" s="188">
        <v>300</v>
      </c>
      <c r="H288" s="178" t="s">
        <v>862</v>
      </c>
      <c r="I288" s="67">
        <v>3680.7983415000003</v>
      </c>
      <c r="J288" s="67">
        <v>3570.3743912550003</v>
      </c>
      <c r="K288" s="67">
        <v>3459.9504410100003</v>
      </c>
      <c r="L288" s="67">
        <v>3349.5264907650003</v>
      </c>
      <c r="M288" s="67">
        <v>3439.99845</v>
      </c>
    </row>
    <row r="289" spans="1:13" ht="25.5">
      <c r="A289" s="190">
        <v>1014620</v>
      </c>
      <c r="B289" s="184" t="s">
        <v>1468</v>
      </c>
      <c r="C289" s="185" t="s">
        <v>2481</v>
      </c>
      <c r="D289" s="622" t="s">
        <v>2480</v>
      </c>
      <c r="E289" s="623"/>
      <c r="F289" s="188">
        <v>1</v>
      </c>
      <c r="G289" s="188">
        <v>300</v>
      </c>
      <c r="H289" s="178" t="s">
        <v>862</v>
      </c>
      <c r="I289" s="67">
        <v>2583.0163800000005</v>
      </c>
      <c r="J289" s="67">
        <v>2505.5258886000006</v>
      </c>
      <c r="K289" s="67">
        <v>2428.0353972000003</v>
      </c>
      <c r="L289" s="67">
        <v>2350.5449058000004</v>
      </c>
      <c r="M289" s="67">
        <v>2414.0340000000001</v>
      </c>
    </row>
    <row r="290" spans="1:13" ht="25.5">
      <c r="A290" s="190">
        <v>1014621</v>
      </c>
      <c r="B290" s="184" t="s">
        <v>1468</v>
      </c>
      <c r="C290" s="185" t="s">
        <v>2482</v>
      </c>
      <c r="D290" s="622" t="s">
        <v>2480</v>
      </c>
      <c r="E290" s="623"/>
      <c r="F290" s="188">
        <v>1</v>
      </c>
      <c r="G290" s="188">
        <v>250</v>
      </c>
      <c r="H290" s="178" t="s">
        <v>862</v>
      </c>
      <c r="I290" s="67">
        <v>3551.6475224999995</v>
      </c>
      <c r="J290" s="67">
        <v>3445.0980968249992</v>
      </c>
      <c r="K290" s="67">
        <v>3338.5486711499993</v>
      </c>
      <c r="L290" s="67">
        <v>3231.9992454749995</v>
      </c>
      <c r="M290" s="67">
        <v>3319.2967499999995</v>
      </c>
    </row>
    <row r="291" spans="1:13" ht="25.5">
      <c r="A291" s="190">
        <v>1014622</v>
      </c>
      <c r="B291" s="184" t="s">
        <v>1468</v>
      </c>
      <c r="C291" s="185" t="s">
        <v>2483</v>
      </c>
      <c r="D291" s="622" t="s">
        <v>2480</v>
      </c>
      <c r="E291" s="623"/>
      <c r="F291" s="188">
        <v>1</v>
      </c>
      <c r="G291" s="188">
        <v>200</v>
      </c>
      <c r="H291" s="178" t="s">
        <v>862</v>
      </c>
      <c r="I291" s="67">
        <v>3357.9212939999993</v>
      </c>
      <c r="J291" s="67">
        <v>3257.1836551799993</v>
      </c>
      <c r="K291" s="67">
        <v>3156.4460163599992</v>
      </c>
      <c r="L291" s="67">
        <v>3055.7083775399997</v>
      </c>
      <c r="M291" s="67">
        <v>3138.2441999999992</v>
      </c>
    </row>
    <row r="292" spans="1:13" ht="25.5">
      <c r="A292" s="190">
        <v>1014623</v>
      </c>
      <c r="B292" s="184" t="s">
        <v>1468</v>
      </c>
      <c r="C292" s="185" t="s">
        <v>2484</v>
      </c>
      <c r="D292" s="622" t="s">
        <v>2480</v>
      </c>
      <c r="E292" s="623"/>
      <c r="F292" s="188">
        <v>1</v>
      </c>
      <c r="G292" s="188">
        <v>200</v>
      </c>
      <c r="H292" s="178" t="s">
        <v>862</v>
      </c>
      <c r="I292" s="67">
        <v>3771.2039147999999</v>
      </c>
      <c r="J292" s="67">
        <v>3658.0677973559996</v>
      </c>
      <c r="K292" s="67">
        <v>3544.9316799119997</v>
      </c>
      <c r="L292" s="67">
        <v>3431.7955624679998</v>
      </c>
      <c r="M292" s="67">
        <v>3524.4896399999998</v>
      </c>
    </row>
    <row r="293" spans="1:13" ht="25.5">
      <c r="A293" s="190">
        <v>1014624</v>
      </c>
      <c r="B293" s="184" t="s">
        <v>1468</v>
      </c>
      <c r="C293" s="185" t="s">
        <v>2485</v>
      </c>
      <c r="D293" s="622" t="s">
        <v>2480</v>
      </c>
      <c r="E293" s="623"/>
      <c r="F293" s="188">
        <v>1</v>
      </c>
      <c r="G293" s="188">
        <v>150</v>
      </c>
      <c r="H293" s="178" t="s">
        <v>862</v>
      </c>
      <c r="I293" s="67">
        <v>3099.6196559999998</v>
      </c>
      <c r="J293" s="67">
        <v>3006.6310663199997</v>
      </c>
      <c r="K293" s="67">
        <v>2913.6424766399996</v>
      </c>
      <c r="L293" s="67">
        <v>2820.6538869599999</v>
      </c>
      <c r="M293" s="67">
        <v>2896.8407999999995</v>
      </c>
    </row>
    <row r="294" spans="1:13" ht="25.5">
      <c r="A294" s="190">
        <v>1014655</v>
      </c>
      <c r="B294" s="184" t="s">
        <v>1468</v>
      </c>
      <c r="C294" s="185" t="s">
        <v>2486</v>
      </c>
      <c r="D294" s="622" t="s">
        <v>2480</v>
      </c>
      <c r="E294" s="623"/>
      <c r="F294" s="188">
        <v>1</v>
      </c>
      <c r="G294" s="188">
        <v>150</v>
      </c>
      <c r="H294" s="178" t="s">
        <v>862</v>
      </c>
      <c r="I294" s="67">
        <v>4649.4294840000002</v>
      </c>
      <c r="J294" s="67">
        <v>4509.9465994800003</v>
      </c>
      <c r="K294" s="67">
        <v>4370.4637149600003</v>
      </c>
      <c r="L294" s="67">
        <v>4230.9808304400003</v>
      </c>
      <c r="M294" s="67">
        <v>4345.2611999999999</v>
      </c>
    </row>
    <row r="295" spans="1:13" ht="25.5">
      <c r="A295" s="190">
        <v>1014656</v>
      </c>
      <c r="B295" s="184" t="s">
        <v>1468</v>
      </c>
      <c r="C295" s="185" t="s">
        <v>2487</v>
      </c>
      <c r="D295" s="622" t="s">
        <v>2480</v>
      </c>
      <c r="E295" s="623"/>
      <c r="F295" s="188">
        <v>1</v>
      </c>
      <c r="G295" s="188">
        <v>150</v>
      </c>
      <c r="H295" s="178" t="s">
        <v>862</v>
      </c>
      <c r="I295" s="67">
        <v>5073.7821750000003</v>
      </c>
      <c r="J295" s="67">
        <v>4921.5687097500004</v>
      </c>
      <c r="K295" s="67">
        <v>4769.3552444999996</v>
      </c>
      <c r="L295" s="67">
        <v>4617.1417792500006</v>
      </c>
      <c r="M295" s="67">
        <v>4741.8525</v>
      </c>
    </row>
    <row r="296" spans="1:13" ht="25.5">
      <c r="A296" s="190">
        <v>1014657</v>
      </c>
      <c r="B296" s="184" t="s">
        <v>1468</v>
      </c>
      <c r="C296" s="185" t="s">
        <v>2488</v>
      </c>
      <c r="D296" s="622" t="s">
        <v>2480</v>
      </c>
      <c r="E296" s="623"/>
      <c r="F296" s="188">
        <v>1</v>
      </c>
      <c r="G296" s="188">
        <v>100</v>
      </c>
      <c r="H296" s="178" t="s">
        <v>862</v>
      </c>
      <c r="I296" s="67">
        <v>3571.9426511999995</v>
      </c>
      <c r="J296" s="67">
        <v>3464.7843716639995</v>
      </c>
      <c r="K296" s="67">
        <v>3357.6260921279995</v>
      </c>
      <c r="L296" s="67">
        <v>3250.4678125919995</v>
      </c>
      <c r="M296" s="67">
        <v>3338.2641599999993</v>
      </c>
    </row>
    <row r="297" spans="1:13">
      <c r="A297" s="451" t="s">
        <v>1831</v>
      </c>
      <c r="B297" s="452"/>
      <c r="C297" s="452"/>
      <c r="D297" s="452"/>
      <c r="E297" s="452"/>
      <c r="F297" s="452"/>
      <c r="G297" s="452"/>
      <c r="H297" s="452"/>
      <c r="I297" s="452"/>
      <c r="J297" s="452"/>
      <c r="K297" s="452"/>
      <c r="L297" s="452"/>
      <c r="M297" s="411"/>
    </row>
    <row r="298" spans="1:13" ht="38.25">
      <c r="A298" s="194">
        <v>1011183</v>
      </c>
      <c r="B298" s="191" t="s">
        <v>1468</v>
      </c>
      <c r="C298" s="192" t="s">
        <v>1832</v>
      </c>
      <c r="F298" s="188" t="s">
        <v>1833</v>
      </c>
      <c r="G298" s="188">
        <v>20</v>
      </c>
      <c r="H298" s="300" t="s">
        <v>218</v>
      </c>
      <c r="I298" s="67">
        <v>317.41581286799999</v>
      </c>
      <c r="J298" s="67">
        <v>307.89333848195997</v>
      </c>
      <c r="K298" s="67">
        <v>298.37086409591996</v>
      </c>
      <c r="L298" s="67">
        <v>288.84838970988</v>
      </c>
      <c r="M298" s="67">
        <v>296.65029239999996</v>
      </c>
    </row>
    <row r="299" spans="1:13" ht="38.25">
      <c r="A299" s="194">
        <v>1011184</v>
      </c>
      <c r="B299" s="191" t="s">
        <v>1468</v>
      </c>
      <c r="C299" s="192" t="s">
        <v>1834</v>
      </c>
      <c r="F299" s="188" t="s">
        <v>1833</v>
      </c>
      <c r="G299" s="188">
        <v>10</v>
      </c>
      <c r="H299" s="300" t="s">
        <v>218</v>
      </c>
      <c r="I299" s="67">
        <v>468.90972355499997</v>
      </c>
      <c r="J299" s="67">
        <v>454.84243184834997</v>
      </c>
      <c r="K299" s="67">
        <v>440.77514014169992</v>
      </c>
      <c r="L299" s="67">
        <v>426.70784843504998</v>
      </c>
      <c r="M299" s="67">
        <v>438.23338649999994</v>
      </c>
    </row>
    <row r="300" spans="1:13" ht="38.25">
      <c r="A300" s="194">
        <v>1011185</v>
      </c>
      <c r="B300" s="191" t="s">
        <v>1468</v>
      </c>
      <c r="C300" s="192" t="s">
        <v>1835</v>
      </c>
      <c r="F300" s="188" t="s">
        <v>1833</v>
      </c>
      <c r="G300" s="188">
        <v>10</v>
      </c>
      <c r="H300" s="300" t="s">
        <v>218</v>
      </c>
      <c r="I300" s="67">
        <v>533.83568527800003</v>
      </c>
      <c r="J300" s="67">
        <v>517.82061471966006</v>
      </c>
      <c r="K300" s="67">
        <v>501.80554416131997</v>
      </c>
      <c r="L300" s="67">
        <v>485.79047360298006</v>
      </c>
      <c r="M300" s="67">
        <v>498.91185539999998</v>
      </c>
    </row>
    <row r="301" spans="1:13" ht="38.25">
      <c r="A301" s="194">
        <v>1011186</v>
      </c>
      <c r="B301" s="191" t="s">
        <v>1468</v>
      </c>
      <c r="C301" s="192" t="s">
        <v>1836</v>
      </c>
      <c r="F301" s="188" t="s">
        <v>1833</v>
      </c>
      <c r="G301" s="188">
        <v>10</v>
      </c>
      <c r="H301" s="300" t="s">
        <v>218</v>
      </c>
      <c r="I301" s="67">
        <v>696.15058958550003</v>
      </c>
      <c r="J301" s="67">
        <v>675.26607189793503</v>
      </c>
      <c r="K301" s="67">
        <v>654.38155421037004</v>
      </c>
      <c r="L301" s="67">
        <v>633.49703652280505</v>
      </c>
      <c r="M301" s="67">
        <v>650.60802764999994</v>
      </c>
    </row>
    <row r="302" spans="1:13" ht="38.25">
      <c r="A302" s="194">
        <v>1011188</v>
      </c>
      <c r="B302" s="191" t="s">
        <v>1468</v>
      </c>
      <c r="C302" s="192" t="s">
        <v>1837</v>
      </c>
      <c r="F302" s="188" t="s">
        <v>1833</v>
      </c>
      <c r="G302" s="188">
        <v>10</v>
      </c>
      <c r="H302" s="300" t="s">
        <v>218</v>
      </c>
      <c r="I302" s="67">
        <v>930.60545136299982</v>
      </c>
      <c r="J302" s="67">
        <v>902.68728782210985</v>
      </c>
      <c r="K302" s="67">
        <v>874.76912428121977</v>
      </c>
      <c r="L302" s="67">
        <v>846.85096074032981</v>
      </c>
      <c r="M302" s="67">
        <v>869.72472089999974</v>
      </c>
    </row>
    <row r="303" spans="1:13">
      <c r="A303" s="451" t="s">
        <v>1838</v>
      </c>
      <c r="B303" s="452"/>
      <c r="C303" s="452"/>
      <c r="D303" s="452"/>
      <c r="E303" s="452"/>
      <c r="F303" s="452"/>
      <c r="G303" s="452"/>
      <c r="H303" s="452"/>
      <c r="I303" s="452"/>
      <c r="J303" s="452"/>
      <c r="K303" s="452"/>
      <c r="L303" s="452"/>
      <c r="M303" s="411"/>
    </row>
    <row r="304" spans="1:13" ht="38.25">
      <c r="A304" s="194">
        <v>1011189</v>
      </c>
      <c r="B304" s="191" t="s">
        <v>1468</v>
      </c>
      <c r="C304" s="192" t="s">
        <v>1839</v>
      </c>
      <c r="F304" s="188" t="s">
        <v>1840</v>
      </c>
      <c r="G304" s="188">
        <v>60</v>
      </c>
      <c r="H304" s="300" t="s">
        <v>218</v>
      </c>
      <c r="I304" s="67">
        <v>211.22579547216</v>
      </c>
      <c r="J304" s="67">
        <v>204.8890216079952</v>
      </c>
      <c r="K304" s="67">
        <v>198.55224774383038</v>
      </c>
      <c r="L304" s="67">
        <v>192.21547387966561</v>
      </c>
      <c r="M304" s="67">
        <v>197.40728548799999</v>
      </c>
    </row>
    <row r="305" spans="1:13" ht="38.25">
      <c r="A305" s="194">
        <v>1011190</v>
      </c>
      <c r="B305" s="191" t="s">
        <v>1468</v>
      </c>
      <c r="C305" s="192" t="s">
        <v>1841</v>
      </c>
      <c r="F305" s="188" t="s">
        <v>1840</v>
      </c>
      <c r="G305" s="188">
        <v>60</v>
      </c>
      <c r="H305" s="300" t="s">
        <v>218</v>
      </c>
      <c r="I305" s="67">
        <v>221.61394934783996</v>
      </c>
      <c r="J305" s="67">
        <v>214.96553086740477</v>
      </c>
      <c r="K305" s="67">
        <v>208.31711238696954</v>
      </c>
      <c r="L305" s="67">
        <v>201.66869390653437</v>
      </c>
      <c r="M305" s="67">
        <v>207.11584051199995</v>
      </c>
    </row>
    <row r="306" spans="1:13">
      <c r="A306" s="451" t="s">
        <v>1842</v>
      </c>
      <c r="B306" s="452"/>
      <c r="C306" s="452"/>
      <c r="D306" s="452"/>
      <c r="E306" s="452"/>
      <c r="F306" s="452"/>
      <c r="G306" s="452"/>
      <c r="H306" s="452"/>
      <c r="I306" s="452"/>
      <c r="J306" s="452"/>
      <c r="K306" s="452"/>
      <c r="L306" s="452"/>
      <c r="M306" s="411"/>
    </row>
    <row r="307" spans="1:13" ht="25.5">
      <c r="A307" s="194">
        <v>1011191</v>
      </c>
      <c r="B307" s="191" t="s">
        <v>1468</v>
      </c>
      <c r="C307" s="192" t="s">
        <v>1843</v>
      </c>
      <c r="F307" s="188" t="s">
        <v>1833</v>
      </c>
      <c r="G307" s="188">
        <v>100</v>
      </c>
      <c r="H307" s="300" t="s">
        <v>218</v>
      </c>
      <c r="I307" s="67">
        <v>122.63792769899999</v>
      </c>
      <c r="J307" s="67">
        <v>118.95878986802998</v>
      </c>
      <c r="K307" s="67">
        <v>115.27965203705998</v>
      </c>
      <c r="L307" s="67">
        <v>111.60051420609</v>
      </c>
      <c r="M307" s="67">
        <v>114.61488569999999</v>
      </c>
    </row>
    <row r="308" spans="1:13">
      <c r="A308" s="451" t="s">
        <v>1844</v>
      </c>
      <c r="B308" s="452"/>
      <c r="C308" s="452"/>
      <c r="D308" s="452"/>
      <c r="E308" s="452"/>
      <c r="F308" s="452"/>
      <c r="G308" s="452"/>
      <c r="H308" s="452"/>
      <c r="I308" s="452"/>
      <c r="J308" s="452"/>
      <c r="K308" s="452"/>
      <c r="L308" s="452"/>
      <c r="M308" s="411"/>
    </row>
    <row r="309" spans="1:13" ht="38.25">
      <c r="A309" s="195">
        <v>1011192</v>
      </c>
      <c r="B309" s="191" t="s">
        <v>1468</v>
      </c>
      <c r="C309" s="192" t="s">
        <v>1845</v>
      </c>
      <c r="F309" s="188" t="s">
        <v>1833</v>
      </c>
      <c r="G309" s="188">
        <v>40</v>
      </c>
      <c r="H309" s="300" t="s">
        <v>218</v>
      </c>
      <c r="I309" s="67">
        <v>306.59481924749997</v>
      </c>
      <c r="J309" s="67">
        <v>297.39697467007494</v>
      </c>
      <c r="K309" s="67">
        <v>288.19913009264997</v>
      </c>
      <c r="L309" s="67">
        <v>279.00128551522499</v>
      </c>
      <c r="M309" s="67">
        <v>286.53721424999998</v>
      </c>
    </row>
    <row r="310" spans="1:13">
      <c r="A310" s="451" t="s">
        <v>1846</v>
      </c>
      <c r="B310" s="452"/>
      <c r="C310" s="452"/>
      <c r="D310" s="452"/>
      <c r="E310" s="452"/>
      <c r="F310" s="452"/>
      <c r="G310" s="452"/>
      <c r="H310" s="452"/>
      <c r="I310" s="452"/>
      <c r="J310" s="452"/>
      <c r="K310" s="452"/>
      <c r="L310" s="452"/>
      <c r="M310" s="411"/>
    </row>
    <row r="311" spans="1:13" ht="25.5">
      <c r="A311" s="195">
        <v>1011193</v>
      </c>
      <c r="B311" s="191" t="s">
        <v>1468</v>
      </c>
      <c r="C311" s="192" t="s">
        <v>1847</v>
      </c>
      <c r="F311" s="188" t="s">
        <v>1833</v>
      </c>
      <c r="G311" s="188">
        <v>20</v>
      </c>
      <c r="H311" s="300" t="s">
        <v>218</v>
      </c>
      <c r="I311" s="67">
        <v>259.703846892</v>
      </c>
      <c r="J311" s="67">
        <v>251.91273148523999</v>
      </c>
      <c r="K311" s="67">
        <v>244.12161607847997</v>
      </c>
      <c r="L311" s="67">
        <v>236.33050067172002</v>
      </c>
      <c r="M311" s="67">
        <v>242.71387559999997</v>
      </c>
    </row>
    <row r="312" spans="1:13" ht="25.5">
      <c r="A312" s="195">
        <v>1011194</v>
      </c>
      <c r="B312" s="191" t="s">
        <v>1468</v>
      </c>
      <c r="C312" s="192" t="s">
        <v>1848</v>
      </c>
      <c r="F312" s="188" t="s">
        <v>1833</v>
      </c>
      <c r="G312" s="188">
        <v>20</v>
      </c>
      <c r="H312" s="300" t="s">
        <v>218</v>
      </c>
      <c r="I312" s="67">
        <v>270.52484051249996</v>
      </c>
      <c r="J312" s="67">
        <v>262.40909529712496</v>
      </c>
      <c r="K312" s="67">
        <v>254.29335008174996</v>
      </c>
      <c r="L312" s="67">
        <v>246.17760486637496</v>
      </c>
      <c r="M312" s="67">
        <v>252.82695374999997</v>
      </c>
    </row>
    <row r="313" spans="1:13">
      <c r="A313" s="451" t="s">
        <v>1849</v>
      </c>
      <c r="B313" s="452"/>
      <c r="C313" s="452"/>
      <c r="D313" s="452"/>
      <c r="E313" s="452"/>
      <c r="F313" s="452"/>
      <c r="G313" s="452"/>
      <c r="H313" s="452"/>
      <c r="I313" s="452"/>
      <c r="J313" s="452"/>
      <c r="K313" s="452"/>
      <c r="L313" s="452"/>
      <c r="M313" s="411"/>
    </row>
    <row r="314" spans="1:13" ht="38.25">
      <c r="A314" s="194">
        <v>1011205</v>
      </c>
      <c r="B314" s="191" t="s">
        <v>1468</v>
      </c>
      <c r="C314" s="192" t="s">
        <v>1850</v>
      </c>
      <c r="F314" s="188" t="s">
        <v>1833</v>
      </c>
      <c r="G314" s="188">
        <v>20</v>
      </c>
      <c r="H314" s="300" t="s">
        <v>218</v>
      </c>
      <c r="I314" s="67">
        <v>1172.2743088875</v>
      </c>
      <c r="J314" s="67">
        <v>1137.1060796208749</v>
      </c>
      <c r="K314" s="67">
        <v>1101.9378503542498</v>
      </c>
      <c r="L314" s="67">
        <v>1066.769621087625</v>
      </c>
      <c r="M314" s="67">
        <v>1095.5834662499999</v>
      </c>
    </row>
    <row r="315" spans="1:13" ht="38.25">
      <c r="A315" s="194">
        <v>1011206</v>
      </c>
      <c r="B315" s="191" t="s">
        <v>1468</v>
      </c>
      <c r="C315" s="192" t="s">
        <v>1851</v>
      </c>
      <c r="F315" s="188" t="s">
        <v>1833</v>
      </c>
      <c r="G315" s="188">
        <v>20</v>
      </c>
      <c r="H315" s="300" t="s">
        <v>218</v>
      </c>
      <c r="I315" s="67">
        <v>1172.2743088875</v>
      </c>
      <c r="J315" s="67">
        <v>1137.1060796208749</v>
      </c>
      <c r="K315" s="67">
        <v>1101.9378503542498</v>
      </c>
      <c r="L315" s="67">
        <v>1066.769621087625</v>
      </c>
      <c r="M315" s="67">
        <v>1095.5834662499999</v>
      </c>
    </row>
    <row r="316" spans="1:13">
      <c r="A316" s="451" t="s">
        <v>1852</v>
      </c>
      <c r="B316" s="452"/>
      <c r="C316" s="452"/>
      <c r="D316" s="452"/>
      <c r="E316" s="452"/>
      <c r="F316" s="452"/>
      <c r="G316" s="452"/>
      <c r="H316" s="452"/>
      <c r="I316" s="452"/>
      <c r="J316" s="452"/>
      <c r="K316" s="452"/>
      <c r="L316" s="452"/>
      <c r="M316" s="411"/>
    </row>
    <row r="317" spans="1:13" ht="38.25">
      <c r="A317" s="195">
        <v>1011207</v>
      </c>
      <c r="B317" s="191" t="s">
        <v>1468</v>
      </c>
      <c r="C317" s="192" t="s">
        <v>1853</v>
      </c>
      <c r="D317" s="100"/>
      <c r="E317" s="100"/>
      <c r="F317" s="188">
        <v>1</v>
      </c>
      <c r="G317" s="188">
        <v>100</v>
      </c>
      <c r="H317" s="300" t="s">
        <v>862</v>
      </c>
      <c r="I317" s="67">
        <v>763.98000000000013</v>
      </c>
      <c r="J317" s="67">
        <v>741.06060000000014</v>
      </c>
      <c r="K317" s="67">
        <v>718.14120000000014</v>
      </c>
      <c r="L317" s="67">
        <v>695.22180000000014</v>
      </c>
      <c r="M317" s="67">
        <v>714</v>
      </c>
    </row>
    <row r="318" spans="1:13" ht="25.5">
      <c r="A318" s="195">
        <v>1011208</v>
      </c>
      <c r="B318" s="191" t="s">
        <v>1468</v>
      </c>
      <c r="C318" s="192" t="s">
        <v>1854</v>
      </c>
      <c r="D318" s="100"/>
      <c r="E318" s="100"/>
      <c r="F318" s="188">
        <v>1</v>
      </c>
      <c r="G318" s="188">
        <v>100</v>
      </c>
      <c r="H318" s="300" t="s">
        <v>862</v>
      </c>
      <c r="I318" s="67">
        <v>1230.0078000000003</v>
      </c>
      <c r="J318" s="67">
        <v>1193.1075660000004</v>
      </c>
      <c r="K318" s="67">
        <v>1156.2073320000002</v>
      </c>
      <c r="L318" s="67">
        <v>1119.3070980000002</v>
      </c>
      <c r="M318" s="67">
        <v>1149.5400000000002</v>
      </c>
    </row>
    <row r="319" spans="1:13" ht="38.25">
      <c r="A319" s="195">
        <v>1011209</v>
      </c>
      <c r="B319" s="191" t="s">
        <v>1468</v>
      </c>
      <c r="C319" s="192" t="s">
        <v>1855</v>
      </c>
      <c r="D319" s="100"/>
      <c r="E319" s="100"/>
      <c r="F319" s="188">
        <v>1</v>
      </c>
      <c r="G319" s="188">
        <v>300</v>
      </c>
      <c r="H319" s="300" t="s">
        <v>862</v>
      </c>
      <c r="I319" s="67">
        <v>1722.0109199999999</v>
      </c>
      <c r="J319" s="67">
        <v>1670.3505923999999</v>
      </c>
      <c r="K319" s="67">
        <v>1618.6902647999998</v>
      </c>
      <c r="L319" s="67">
        <v>1567.0299371999999</v>
      </c>
      <c r="M319" s="67">
        <v>1609.3559999999998</v>
      </c>
    </row>
    <row r="320" spans="1:13" ht="38.25">
      <c r="A320" s="195">
        <v>1011210</v>
      </c>
      <c r="B320" s="191" t="s">
        <v>1468</v>
      </c>
      <c r="C320" s="192" t="s">
        <v>1856</v>
      </c>
      <c r="D320" s="100"/>
      <c r="E320" s="100"/>
      <c r="F320" s="188">
        <v>1</v>
      </c>
      <c r="G320" s="188">
        <v>200</v>
      </c>
      <c r="H320" s="300" t="s">
        <v>862</v>
      </c>
      <c r="I320" s="67">
        <v>1845.0117</v>
      </c>
      <c r="J320" s="67">
        <v>1789.661349</v>
      </c>
      <c r="K320" s="67">
        <v>1734.3109979999999</v>
      </c>
      <c r="L320" s="67">
        <v>1678.9606470000001</v>
      </c>
      <c r="M320" s="67">
        <v>1724.31</v>
      </c>
    </row>
    <row r="322" spans="1:1">
      <c r="A322" s="196" t="s">
        <v>1857</v>
      </c>
    </row>
  </sheetData>
  <mergeCells count="1382">
    <mergeCell ref="D288:E288"/>
    <mergeCell ref="D289:E289"/>
    <mergeCell ref="D290:E290"/>
    <mergeCell ref="D291:E291"/>
    <mergeCell ref="D292:E292"/>
    <mergeCell ref="D293:E293"/>
    <mergeCell ref="D294:E294"/>
    <mergeCell ref="D295:E295"/>
    <mergeCell ref="D296:E296"/>
    <mergeCell ref="A12:M12"/>
    <mergeCell ref="A14:M14"/>
    <mergeCell ref="A26:M26"/>
    <mergeCell ref="A36:M36"/>
    <mergeCell ref="A39:M39"/>
    <mergeCell ref="A163:M163"/>
    <mergeCell ref="A167:M167"/>
    <mergeCell ref="A193:M193"/>
    <mergeCell ref="A201:M201"/>
    <mergeCell ref="A206:M206"/>
    <mergeCell ref="A211:M211"/>
    <mergeCell ref="A105:M105"/>
    <mergeCell ref="A122:M122"/>
    <mergeCell ref="A126:M126"/>
    <mergeCell ref="A132:M132"/>
    <mergeCell ref="A143:M143"/>
    <mergeCell ref="A160:M160"/>
    <mergeCell ref="A47:M47"/>
    <mergeCell ref="A52:M52"/>
    <mergeCell ref="A59:M59"/>
    <mergeCell ref="A75:M75"/>
    <mergeCell ref="A89:M89"/>
    <mergeCell ref="A98:M98"/>
    <mergeCell ref="A250:M250"/>
    <mergeCell ref="A276:M276"/>
    <mergeCell ref="A214:M214"/>
    <mergeCell ref="A217:M217"/>
    <mergeCell ref="A225:M225"/>
    <mergeCell ref="A232:M232"/>
    <mergeCell ref="A239:M239"/>
    <mergeCell ref="A244:M244"/>
    <mergeCell ref="CY276:DJ276"/>
    <mergeCell ref="DK276:DV276"/>
    <mergeCell ref="DW276:EH276"/>
    <mergeCell ref="EI276:ET276"/>
    <mergeCell ref="EU276:FF276"/>
    <mergeCell ref="FG276:FR276"/>
    <mergeCell ref="AE276:AP276"/>
    <mergeCell ref="AQ276:BB276"/>
    <mergeCell ref="BC276:BN276"/>
    <mergeCell ref="BO276:BZ276"/>
    <mergeCell ref="CA276:CL276"/>
    <mergeCell ref="CM276:CX276"/>
    <mergeCell ref="N276:R276"/>
    <mergeCell ref="S276:AD276"/>
    <mergeCell ref="LG276:LR276"/>
    <mergeCell ref="LS276:MD276"/>
    <mergeCell ref="ME276:MP276"/>
    <mergeCell ref="MQ276:NB276"/>
    <mergeCell ref="NC276:NN276"/>
    <mergeCell ref="NO276:NZ276"/>
    <mergeCell ref="IM276:IX276"/>
    <mergeCell ref="IY276:JJ276"/>
    <mergeCell ref="JK276:JV276"/>
    <mergeCell ref="JW276:KH276"/>
    <mergeCell ref="KI276:KT276"/>
    <mergeCell ref="KU276:LF276"/>
    <mergeCell ref="FS276:GD276"/>
    <mergeCell ref="GE276:GP276"/>
    <mergeCell ref="GQ276:HB276"/>
    <mergeCell ref="HC276:HN276"/>
    <mergeCell ref="HO276:HZ276"/>
    <mergeCell ref="IA276:IL276"/>
    <mergeCell ref="TO276:TZ276"/>
    <mergeCell ref="UA276:UL276"/>
    <mergeCell ref="UM276:UX276"/>
    <mergeCell ref="UY276:VJ276"/>
    <mergeCell ref="VK276:VV276"/>
    <mergeCell ref="VW276:WH276"/>
    <mergeCell ref="QU276:RF276"/>
    <mergeCell ref="RG276:RR276"/>
    <mergeCell ref="RS276:SD276"/>
    <mergeCell ref="SE276:SP276"/>
    <mergeCell ref="SQ276:TB276"/>
    <mergeCell ref="TC276:TN276"/>
    <mergeCell ref="OA276:OL276"/>
    <mergeCell ref="OM276:OX276"/>
    <mergeCell ref="OY276:PJ276"/>
    <mergeCell ref="PK276:PV276"/>
    <mergeCell ref="PW276:QH276"/>
    <mergeCell ref="QI276:QT276"/>
    <mergeCell ref="ABW276:ACH276"/>
    <mergeCell ref="ACI276:ACT276"/>
    <mergeCell ref="ACU276:ADF276"/>
    <mergeCell ref="ADG276:ADR276"/>
    <mergeCell ref="ADS276:AED276"/>
    <mergeCell ref="AEE276:AEP276"/>
    <mergeCell ref="ZC276:ZN276"/>
    <mergeCell ref="ZO276:ZZ276"/>
    <mergeCell ref="AAA276:AAL276"/>
    <mergeCell ref="AAM276:AAX276"/>
    <mergeCell ref="AAY276:ABJ276"/>
    <mergeCell ref="ABK276:ABV276"/>
    <mergeCell ref="WI276:WT276"/>
    <mergeCell ref="WU276:XF276"/>
    <mergeCell ref="XG276:XR276"/>
    <mergeCell ref="XS276:YD276"/>
    <mergeCell ref="YE276:YP276"/>
    <mergeCell ref="YQ276:ZB276"/>
    <mergeCell ref="AKE276:AKP276"/>
    <mergeCell ref="AKQ276:ALB276"/>
    <mergeCell ref="ALC276:ALN276"/>
    <mergeCell ref="ALO276:ALZ276"/>
    <mergeCell ref="AMA276:AML276"/>
    <mergeCell ref="AMM276:AMX276"/>
    <mergeCell ref="AHK276:AHV276"/>
    <mergeCell ref="AHW276:AIH276"/>
    <mergeCell ref="AII276:AIT276"/>
    <mergeCell ref="AIU276:AJF276"/>
    <mergeCell ref="AJG276:AJR276"/>
    <mergeCell ref="AJS276:AKD276"/>
    <mergeCell ref="AEQ276:AFB276"/>
    <mergeCell ref="AFC276:AFN276"/>
    <mergeCell ref="AFO276:AFZ276"/>
    <mergeCell ref="AGA276:AGL276"/>
    <mergeCell ref="AGM276:AGX276"/>
    <mergeCell ref="AGY276:AHJ276"/>
    <mergeCell ref="ASM276:ASX276"/>
    <mergeCell ref="ASY276:ATJ276"/>
    <mergeCell ref="ATK276:ATV276"/>
    <mergeCell ref="ATW276:AUH276"/>
    <mergeCell ref="AUI276:AUT276"/>
    <mergeCell ref="AUU276:AVF276"/>
    <mergeCell ref="APS276:AQD276"/>
    <mergeCell ref="AQE276:AQP276"/>
    <mergeCell ref="AQQ276:ARB276"/>
    <mergeCell ref="ARC276:ARN276"/>
    <mergeCell ref="ARO276:ARZ276"/>
    <mergeCell ref="ASA276:ASL276"/>
    <mergeCell ref="AMY276:ANJ276"/>
    <mergeCell ref="ANK276:ANV276"/>
    <mergeCell ref="ANW276:AOH276"/>
    <mergeCell ref="AOI276:AOT276"/>
    <mergeCell ref="AOU276:APF276"/>
    <mergeCell ref="APG276:APR276"/>
    <mergeCell ref="BAU276:BBF276"/>
    <mergeCell ref="BBG276:BBR276"/>
    <mergeCell ref="BBS276:BCD276"/>
    <mergeCell ref="BCE276:BCP276"/>
    <mergeCell ref="BCQ276:BDB276"/>
    <mergeCell ref="BDC276:BDN276"/>
    <mergeCell ref="AYA276:AYL276"/>
    <mergeCell ref="AYM276:AYX276"/>
    <mergeCell ref="AYY276:AZJ276"/>
    <mergeCell ref="AZK276:AZV276"/>
    <mergeCell ref="AZW276:BAH276"/>
    <mergeCell ref="BAI276:BAT276"/>
    <mergeCell ref="AVG276:AVR276"/>
    <mergeCell ref="AVS276:AWD276"/>
    <mergeCell ref="AWE276:AWP276"/>
    <mergeCell ref="AWQ276:AXB276"/>
    <mergeCell ref="AXC276:AXN276"/>
    <mergeCell ref="AXO276:AXZ276"/>
    <mergeCell ref="BJC276:BJN276"/>
    <mergeCell ref="BJO276:BJZ276"/>
    <mergeCell ref="BKA276:BKL276"/>
    <mergeCell ref="BKM276:BKX276"/>
    <mergeCell ref="BKY276:BLJ276"/>
    <mergeCell ref="BLK276:BLV276"/>
    <mergeCell ref="BGI276:BGT276"/>
    <mergeCell ref="BGU276:BHF276"/>
    <mergeCell ref="BHG276:BHR276"/>
    <mergeCell ref="BHS276:BID276"/>
    <mergeCell ref="BIE276:BIP276"/>
    <mergeCell ref="BIQ276:BJB276"/>
    <mergeCell ref="BDO276:BDZ276"/>
    <mergeCell ref="BEA276:BEL276"/>
    <mergeCell ref="BEM276:BEX276"/>
    <mergeCell ref="BEY276:BFJ276"/>
    <mergeCell ref="BFK276:BFV276"/>
    <mergeCell ref="BFW276:BGH276"/>
    <mergeCell ref="BRK276:BRV276"/>
    <mergeCell ref="BRW276:BSH276"/>
    <mergeCell ref="BSI276:BST276"/>
    <mergeCell ref="BSU276:BTF276"/>
    <mergeCell ref="BTG276:BTR276"/>
    <mergeCell ref="BTS276:BUD276"/>
    <mergeCell ref="BOQ276:BPB276"/>
    <mergeCell ref="BPC276:BPN276"/>
    <mergeCell ref="BPO276:BPZ276"/>
    <mergeCell ref="BQA276:BQL276"/>
    <mergeCell ref="BQM276:BQX276"/>
    <mergeCell ref="BQY276:BRJ276"/>
    <mergeCell ref="BLW276:BMH276"/>
    <mergeCell ref="BMI276:BMT276"/>
    <mergeCell ref="BMU276:BNF276"/>
    <mergeCell ref="BNG276:BNR276"/>
    <mergeCell ref="BNS276:BOD276"/>
    <mergeCell ref="BOE276:BOP276"/>
    <mergeCell ref="BZS276:CAD276"/>
    <mergeCell ref="CAE276:CAP276"/>
    <mergeCell ref="CAQ276:CBB276"/>
    <mergeCell ref="CBC276:CBN276"/>
    <mergeCell ref="CBO276:CBZ276"/>
    <mergeCell ref="CCA276:CCL276"/>
    <mergeCell ref="BWY276:BXJ276"/>
    <mergeCell ref="BXK276:BXV276"/>
    <mergeCell ref="BXW276:BYH276"/>
    <mergeCell ref="BYI276:BYT276"/>
    <mergeCell ref="BYU276:BZF276"/>
    <mergeCell ref="BZG276:BZR276"/>
    <mergeCell ref="BUE276:BUP276"/>
    <mergeCell ref="BUQ276:BVB276"/>
    <mergeCell ref="BVC276:BVN276"/>
    <mergeCell ref="BVO276:BVZ276"/>
    <mergeCell ref="BWA276:BWL276"/>
    <mergeCell ref="BWM276:BWX276"/>
    <mergeCell ref="CIA276:CIL276"/>
    <mergeCell ref="CIM276:CIX276"/>
    <mergeCell ref="CIY276:CJJ276"/>
    <mergeCell ref="CJK276:CJV276"/>
    <mergeCell ref="CJW276:CKH276"/>
    <mergeCell ref="CKI276:CKT276"/>
    <mergeCell ref="CFG276:CFR276"/>
    <mergeCell ref="CFS276:CGD276"/>
    <mergeCell ref="CGE276:CGP276"/>
    <mergeCell ref="CGQ276:CHB276"/>
    <mergeCell ref="CHC276:CHN276"/>
    <mergeCell ref="CHO276:CHZ276"/>
    <mergeCell ref="CCM276:CCX276"/>
    <mergeCell ref="CCY276:CDJ276"/>
    <mergeCell ref="CDK276:CDV276"/>
    <mergeCell ref="CDW276:CEH276"/>
    <mergeCell ref="CEI276:CET276"/>
    <mergeCell ref="CEU276:CFF276"/>
    <mergeCell ref="CQI276:CQT276"/>
    <mergeCell ref="CQU276:CRF276"/>
    <mergeCell ref="CRG276:CRR276"/>
    <mergeCell ref="CRS276:CSD276"/>
    <mergeCell ref="CSE276:CSP276"/>
    <mergeCell ref="CSQ276:CTB276"/>
    <mergeCell ref="CNO276:CNZ276"/>
    <mergeCell ref="COA276:COL276"/>
    <mergeCell ref="COM276:COX276"/>
    <mergeCell ref="COY276:CPJ276"/>
    <mergeCell ref="CPK276:CPV276"/>
    <mergeCell ref="CPW276:CQH276"/>
    <mergeCell ref="CKU276:CLF276"/>
    <mergeCell ref="CLG276:CLR276"/>
    <mergeCell ref="CLS276:CMD276"/>
    <mergeCell ref="CME276:CMP276"/>
    <mergeCell ref="CMQ276:CNB276"/>
    <mergeCell ref="CNC276:CNN276"/>
    <mergeCell ref="CYQ276:CZB276"/>
    <mergeCell ref="CZC276:CZN276"/>
    <mergeCell ref="CZO276:CZZ276"/>
    <mergeCell ref="DAA276:DAL276"/>
    <mergeCell ref="DAM276:DAX276"/>
    <mergeCell ref="DAY276:DBJ276"/>
    <mergeCell ref="CVW276:CWH276"/>
    <mergeCell ref="CWI276:CWT276"/>
    <mergeCell ref="CWU276:CXF276"/>
    <mergeCell ref="CXG276:CXR276"/>
    <mergeCell ref="CXS276:CYD276"/>
    <mergeCell ref="CYE276:CYP276"/>
    <mergeCell ref="CTC276:CTN276"/>
    <mergeCell ref="CTO276:CTZ276"/>
    <mergeCell ref="CUA276:CUL276"/>
    <mergeCell ref="CUM276:CUX276"/>
    <mergeCell ref="CUY276:CVJ276"/>
    <mergeCell ref="CVK276:CVV276"/>
    <mergeCell ref="DGY276:DHJ276"/>
    <mergeCell ref="DHK276:DHV276"/>
    <mergeCell ref="DHW276:DIH276"/>
    <mergeCell ref="DII276:DIT276"/>
    <mergeCell ref="DIU276:DJF276"/>
    <mergeCell ref="DJG276:DJR276"/>
    <mergeCell ref="DEE276:DEP276"/>
    <mergeCell ref="DEQ276:DFB276"/>
    <mergeCell ref="DFC276:DFN276"/>
    <mergeCell ref="DFO276:DFZ276"/>
    <mergeCell ref="DGA276:DGL276"/>
    <mergeCell ref="DGM276:DGX276"/>
    <mergeCell ref="DBK276:DBV276"/>
    <mergeCell ref="DBW276:DCH276"/>
    <mergeCell ref="DCI276:DCT276"/>
    <mergeCell ref="DCU276:DDF276"/>
    <mergeCell ref="DDG276:DDR276"/>
    <mergeCell ref="DDS276:DED276"/>
    <mergeCell ref="DPG276:DPR276"/>
    <mergeCell ref="DPS276:DQD276"/>
    <mergeCell ref="DQE276:DQP276"/>
    <mergeCell ref="DQQ276:DRB276"/>
    <mergeCell ref="DRC276:DRN276"/>
    <mergeCell ref="DRO276:DRZ276"/>
    <mergeCell ref="DMM276:DMX276"/>
    <mergeCell ref="DMY276:DNJ276"/>
    <mergeCell ref="DNK276:DNV276"/>
    <mergeCell ref="DNW276:DOH276"/>
    <mergeCell ref="DOI276:DOT276"/>
    <mergeCell ref="DOU276:DPF276"/>
    <mergeCell ref="DJS276:DKD276"/>
    <mergeCell ref="DKE276:DKP276"/>
    <mergeCell ref="DKQ276:DLB276"/>
    <mergeCell ref="DLC276:DLN276"/>
    <mergeCell ref="DLO276:DLZ276"/>
    <mergeCell ref="DMA276:DML276"/>
    <mergeCell ref="DXO276:DXZ276"/>
    <mergeCell ref="DYA276:DYL276"/>
    <mergeCell ref="DYM276:DYX276"/>
    <mergeCell ref="DYY276:DZJ276"/>
    <mergeCell ref="DZK276:DZV276"/>
    <mergeCell ref="DZW276:EAH276"/>
    <mergeCell ref="DUU276:DVF276"/>
    <mergeCell ref="DVG276:DVR276"/>
    <mergeCell ref="DVS276:DWD276"/>
    <mergeCell ref="DWE276:DWP276"/>
    <mergeCell ref="DWQ276:DXB276"/>
    <mergeCell ref="DXC276:DXN276"/>
    <mergeCell ref="DSA276:DSL276"/>
    <mergeCell ref="DSM276:DSX276"/>
    <mergeCell ref="DSY276:DTJ276"/>
    <mergeCell ref="DTK276:DTV276"/>
    <mergeCell ref="DTW276:DUH276"/>
    <mergeCell ref="DUI276:DUT276"/>
    <mergeCell ref="EFW276:EGH276"/>
    <mergeCell ref="EGI276:EGT276"/>
    <mergeCell ref="EGU276:EHF276"/>
    <mergeCell ref="EHG276:EHR276"/>
    <mergeCell ref="EHS276:EID276"/>
    <mergeCell ref="EIE276:EIP276"/>
    <mergeCell ref="EDC276:EDN276"/>
    <mergeCell ref="EDO276:EDZ276"/>
    <mergeCell ref="EEA276:EEL276"/>
    <mergeCell ref="EEM276:EEX276"/>
    <mergeCell ref="EEY276:EFJ276"/>
    <mergeCell ref="EFK276:EFV276"/>
    <mergeCell ref="EAI276:EAT276"/>
    <mergeCell ref="EAU276:EBF276"/>
    <mergeCell ref="EBG276:EBR276"/>
    <mergeCell ref="EBS276:ECD276"/>
    <mergeCell ref="ECE276:ECP276"/>
    <mergeCell ref="ECQ276:EDB276"/>
    <mergeCell ref="EOE276:EOP276"/>
    <mergeCell ref="EOQ276:EPB276"/>
    <mergeCell ref="EPC276:EPN276"/>
    <mergeCell ref="EPO276:EPZ276"/>
    <mergeCell ref="EQA276:EQL276"/>
    <mergeCell ref="EQM276:EQX276"/>
    <mergeCell ref="ELK276:ELV276"/>
    <mergeCell ref="ELW276:EMH276"/>
    <mergeCell ref="EMI276:EMT276"/>
    <mergeCell ref="EMU276:ENF276"/>
    <mergeCell ref="ENG276:ENR276"/>
    <mergeCell ref="ENS276:EOD276"/>
    <mergeCell ref="EIQ276:EJB276"/>
    <mergeCell ref="EJC276:EJN276"/>
    <mergeCell ref="EJO276:EJZ276"/>
    <mergeCell ref="EKA276:EKL276"/>
    <mergeCell ref="EKM276:EKX276"/>
    <mergeCell ref="EKY276:ELJ276"/>
    <mergeCell ref="EWM276:EWX276"/>
    <mergeCell ref="EWY276:EXJ276"/>
    <mergeCell ref="EXK276:EXV276"/>
    <mergeCell ref="EXW276:EYH276"/>
    <mergeCell ref="EYI276:EYT276"/>
    <mergeCell ref="EYU276:EZF276"/>
    <mergeCell ref="ETS276:EUD276"/>
    <mergeCell ref="EUE276:EUP276"/>
    <mergeCell ref="EUQ276:EVB276"/>
    <mergeCell ref="EVC276:EVN276"/>
    <mergeCell ref="EVO276:EVZ276"/>
    <mergeCell ref="EWA276:EWL276"/>
    <mergeCell ref="EQY276:ERJ276"/>
    <mergeCell ref="ERK276:ERV276"/>
    <mergeCell ref="ERW276:ESH276"/>
    <mergeCell ref="ESI276:EST276"/>
    <mergeCell ref="ESU276:ETF276"/>
    <mergeCell ref="ETG276:ETR276"/>
    <mergeCell ref="FEU276:FFF276"/>
    <mergeCell ref="FFG276:FFR276"/>
    <mergeCell ref="FFS276:FGD276"/>
    <mergeCell ref="FGE276:FGP276"/>
    <mergeCell ref="FGQ276:FHB276"/>
    <mergeCell ref="FHC276:FHN276"/>
    <mergeCell ref="FCA276:FCL276"/>
    <mergeCell ref="FCM276:FCX276"/>
    <mergeCell ref="FCY276:FDJ276"/>
    <mergeCell ref="FDK276:FDV276"/>
    <mergeCell ref="FDW276:FEH276"/>
    <mergeCell ref="FEI276:FET276"/>
    <mergeCell ref="EZG276:EZR276"/>
    <mergeCell ref="EZS276:FAD276"/>
    <mergeCell ref="FAE276:FAP276"/>
    <mergeCell ref="FAQ276:FBB276"/>
    <mergeCell ref="FBC276:FBN276"/>
    <mergeCell ref="FBO276:FBZ276"/>
    <mergeCell ref="FNC276:FNN276"/>
    <mergeCell ref="FNO276:FNZ276"/>
    <mergeCell ref="FOA276:FOL276"/>
    <mergeCell ref="FOM276:FOX276"/>
    <mergeCell ref="FOY276:FPJ276"/>
    <mergeCell ref="FPK276:FPV276"/>
    <mergeCell ref="FKI276:FKT276"/>
    <mergeCell ref="FKU276:FLF276"/>
    <mergeCell ref="FLG276:FLR276"/>
    <mergeCell ref="FLS276:FMD276"/>
    <mergeCell ref="FME276:FMP276"/>
    <mergeCell ref="FMQ276:FNB276"/>
    <mergeCell ref="FHO276:FHZ276"/>
    <mergeCell ref="FIA276:FIL276"/>
    <mergeCell ref="FIM276:FIX276"/>
    <mergeCell ref="FIY276:FJJ276"/>
    <mergeCell ref="FJK276:FJV276"/>
    <mergeCell ref="FJW276:FKH276"/>
    <mergeCell ref="FVK276:FVV276"/>
    <mergeCell ref="FVW276:FWH276"/>
    <mergeCell ref="FWI276:FWT276"/>
    <mergeCell ref="FWU276:FXF276"/>
    <mergeCell ref="FXG276:FXR276"/>
    <mergeCell ref="FXS276:FYD276"/>
    <mergeCell ref="FSQ276:FTB276"/>
    <mergeCell ref="FTC276:FTN276"/>
    <mergeCell ref="FTO276:FTZ276"/>
    <mergeCell ref="FUA276:FUL276"/>
    <mergeCell ref="FUM276:FUX276"/>
    <mergeCell ref="FUY276:FVJ276"/>
    <mergeCell ref="FPW276:FQH276"/>
    <mergeCell ref="FQI276:FQT276"/>
    <mergeCell ref="FQU276:FRF276"/>
    <mergeCell ref="FRG276:FRR276"/>
    <mergeCell ref="FRS276:FSD276"/>
    <mergeCell ref="FSE276:FSP276"/>
    <mergeCell ref="GDS276:GED276"/>
    <mergeCell ref="GEE276:GEP276"/>
    <mergeCell ref="GEQ276:GFB276"/>
    <mergeCell ref="GFC276:GFN276"/>
    <mergeCell ref="GFO276:GFZ276"/>
    <mergeCell ref="GGA276:GGL276"/>
    <mergeCell ref="GAY276:GBJ276"/>
    <mergeCell ref="GBK276:GBV276"/>
    <mergeCell ref="GBW276:GCH276"/>
    <mergeCell ref="GCI276:GCT276"/>
    <mergeCell ref="GCU276:GDF276"/>
    <mergeCell ref="GDG276:GDR276"/>
    <mergeCell ref="FYE276:FYP276"/>
    <mergeCell ref="FYQ276:FZB276"/>
    <mergeCell ref="FZC276:FZN276"/>
    <mergeCell ref="FZO276:FZZ276"/>
    <mergeCell ref="GAA276:GAL276"/>
    <mergeCell ref="GAM276:GAX276"/>
    <mergeCell ref="GMA276:GML276"/>
    <mergeCell ref="GMM276:GMX276"/>
    <mergeCell ref="GMY276:GNJ276"/>
    <mergeCell ref="GNK276:GNV276"/>
    <mergeCell ref="GNW276:GOH276"/>
    <mergeCell ref="GOI276:GOT276"/>
    <mergeCell ref="GJG276:GJR276"/>
    <mergeCell ref="GJS276:GKD276"/>
    <mergeCell ref="GKE276:GKP276"/>
    <mergeCell ref="GKQ276:GLB276"/>
    <mergeCell ref="GLC276:GLN276"/>
    <mergeCell ref="GLO276:GLZ276"/>
    <mergeCell ref="GGM276:GGX276"/>
    <mergeCell ref="GGY276:GHJ276"/>
    <mergeCell ref="GHK276:GHV276"/>
    <mergeCell ref="GHW276:GIH276"/>
    <mergeCell ref="GII276:GIT276"/>
    <mergeCell ref="GIU276:GJF276"/>
    <mergeCell ref="GUI276:GUT276"/>
    <mergeCell ref="GUU276:GVF276"/>
    <mergeCell ref="GVG276:GVR276"/>
    <mergeCell ref="GVS276:GWD276"/>
    <mergeCell ref="GWE276:GWP276"/>
    <mergeCell ref="GWQ276:GXB276"/>
    <mergeCell ref="GRO276:GRZ276"/>
    <mergeCell ref="GSA276:GSL276"/>
    <mergeCell ref="GSM276:GSX276"/>
    <mergeCell ref="GSY276:GTJ276"/>
    <mergeCell ref="GTK276:GTV276"/>
    <mergeCell ref="GTW276:GUH276"/>
    <mergeCell ref="GOU276:GPF276"/>
    <mergeCell ref="GPG276:GPR276"/>
    <mergeCell ref="GPS276:GQD276"/>
    <mergeCell ref="GQE276:GQP276"/>
    <mergeCell ref="GQQ276:GRB276"/>
    <mergeCell ref="GRC276:GRN276"/>
    <mergeCell ref="HCQ276:HDB276"/>
    <mergeCell ref="HDC276:HDN276"/>
    <mergeCell ref="HDO276:HDZ276"/>
    <mergeCell ref="HEA276:HEL276"/>
    <mergeCell ref="HEM276:HEX276"/>
    <mergeCell ref="HEY276:HFJ276"/>
    <mergeCell ref="GZW276:HAH276"/>
    <mergeCell ref="HAI276:HAT276"/>
    <mergeCell ref="HAU276:HBF276"/>
    <mergeCell ref="HBG276:HBR276"/>
    <mergeCell ref="HBS276:HCD276"/>
    <mergeCell ref="HCE276:HCP276"/>
    <mergeCell ref="GXC276:GXN276"/>
    <mergeCell ref="GXO276:GXZ276"/>
    <mergeCell ref="GYA276:GYL276"/>
    <mergeCell ref="GYM276:GYX276"/>
    <mergeCell ref="GYY276:GZJ276"/>
    <mergeCell ref="GZK276:GZV276"/>
    <mergeCell ref="HKY276:HLJ276"/>
    <mergeCell ref="HLK276:HLV276"/>
    <mergeCell ref="HLW276:HMH276"/>
    <mergeCell ref="HMI276:HMT276"/>
    <mergeCell ref="HMU276:HNF276"/>
    <mergeCell ref="HNG276:HNR276"/>
    <mergeCell ref="HIE276:HIP276"/>
    <mergeCell ref="HIQ276:HJB276"/>
    <mergeCell ref="HJC276:HJN276"/>
    <mergeCell ref="HJO276:HJZ276"/>
    <mergeCell ref="HKA276:HKL276"/>
    <mergeCell ref="HKM276:HKX276"/>
    <mergeCell ref="HFK276:HFV276"/>
    <mergeCell ref="HFW276:HGH276"/>
    <mergeCell ref="HGI276:HGT276"/>
    <mergeCell ref="HGU276:HHF276"/>
    <mergeCell ref="HHG276:HHR276"/>
    <mergeCell ref="HHS276:HID276"/>
    <mergeCell ref="HTG276:HTR276"/>
    <mergeCell ref="HTS276:HUD276"/>
    <mergeCell ref="HUE276:HUP276"/>
    <mergeCell ref="HUQ276:HVB276"/>
    <mergeCell ref="HVC276:HVN276"/>
    <mergeCell ref="HVO276:HVZ276"/>
    <mergeCell ref="HQM276:HQX276"/>
    <mergeCell ref="HQY276:HRJ276"/>
    <mergeCell ref="HRK276:HRV276"/>
    <mergeCell ref="HRW276:HSH276"/>
    <mergeCell ref="HSI276:HST276"/>
    <mergeCell ref="HSU276:HTF276"/>
    <mergeCell ref="HNS276:HOD276"/>
    <mergeCell ref="HOE276:HOP276"/>
    <mergeCell ref="HOQ276:HPB276"/>
    <mergeCell ref="HPC276:HPN276"/>
    <mergeCell ref="HPO276:HPZ276"/>
    <mergeCell ref="HQA276:HQL276"/>
    <mergeCell ref="IBO276:IBZ276"/>
    <mergeCell ref="ICA276:ICL276"/>
    <mergeCell ref="ICM276:ICX276"/>
    <mergeCell ref="ICY276:IDJ276"/>
    <mergeCell ref="IDK276:IDV276"/>
    <mergeCell ref="IDW276:IEH276"/>
    <mergeCell ref="HYU276:HZF276"/>
    <mergeCell ref="HZG276:HZR276"/>
    <mergeCell ref="HZS276:IAD276"/>
    <mergeCell ref="IAE276:IAP276"/>
    <mergeCell ref="IAQ276:IBB276"/>
    <mergeCell ref="IBC276:IBN276"/>
    <mergeCell ref="HWA276:HWL276"/>
    <mergeCell ref="HWM276:HWX276"/>
    <mergeCell ref="HWY276:HXJ276"/>
    <mergeCell ref="HXK276:HXV276"/>
    <mergeCell ref="HXW276:HYH276"/>
    <mergeCell ref="HYI276:HYT276"/>
    <mergeCell ref="IJW276:IKH276"/>
    <mergeCell ref="IKI276:IKT276"/>
    <mergeCell ref="IKU276:ILF276"/>
    <mergeCell ref="ILG276:ILR276"/>
    <mergeCell ref="ILS276:IMD276"/>
    <mergeCell ref="IME276:IMP276"/>
    <mergeCell ref="IHC276:IHN276"/>
    <mergeCell ref="IHO276:IHZ276"/>
    <mergeCell ref="IIA276:IIL276"/>
    <mergeCell ref="IIM276:IIX276"/>
    <mergeCell ref="IIY276:IJJ276"/>
    <mergeCell ref="IJK276:IJV276"/>
    <mergeCell ref="IEI276:IET276"/>
    <mergeCell ref="IEU276:IFF276"/>
    <mergeCell ref="IFG276:IFR276"/>
    <mergeCell ref="IFS276:IGD276"/>
    <mergeCell ref="IGE276:IGP276"/>
    <mergeCell ref="IGQ276:IHB276"/>
    <mergeCell ref="ISE276:ISP276"/>
    <mergeCell ref="ISQ276:ITB276"/>
    <mergeCell ref="ITC276:ITN276"/>
    <mergeCell ref="ITO276:ITZ276"/>
    <mergeCell ref="IUA276:IUL276"/>
    <mergeCell ref="IUM276:IUX276"/>
    <mergeCell ref="IPK276:IPV276"/>
    <mergeCell ref="IPW276:IQH276"/>
    <mergeCell ref="IQI276:IQT276"/>
    <mergeCell ref="IQU276:IRF276"/>
    <mergeCell ref="IRG276:IRR276"/>
    <mergeCell ref="IRS276:ISD276"/>
    <mergeCell ref="IMQ276:INB276"/>
    <mergeCell ref="INC276:INN276"/>
    <mergeCell ref="INO276:INZ276"/>
    <mergeCell ref="IOA276:IOL276"/>
    <mergeCell ref="IOM276:IOX276"/>
    <mergeCell ref="IOY276:IPJ276"/>
    <mergeCell ref="JAM276:JAX276"/>
    <mergeCell ref="JAY276:JBJ276"/>
    <mergeCell ref="JBK276:JBV276"/>
    <mergeCell ref="JBW276:JCH276"/>
    <mergeCell ref="JCI276:JCT276"/>
    <mergeCell ref="JCU276:JDF276"/>
    <mergeCell ref="IXS276:IYD276"/>
    <mergeCell ref="IYE276:IYP276"/>
    <mergeCell ref="IYQ276:IZB276"/>
    <mergeCell ref="IZC276:IZN276"/>
    <mergeCell ref="IZO276:IZZ276"/>
    <mergeCell ref="JAA276:JAL276"/>
    <mergeCell ref="IUY276:IVJ276"/>
    <mergeCell ref="IVK276:IVV276"/>
    <mergeCell ref="IVW276:IWH276"/>
    <mergeCell ref="IWI276:IWT276"/>
    <mergeCell ref="IWU276:IXF276"/>
    <mergeCell ref="IXG276:IXR276"/>
    <mergeCell ref="JIU276:JJF276"/>
    <mergeCell ref="JJG276:JJR276"/>
    <mergeCell ref="JJS276:JKD276"/>
    <mergeCell ref="JKE276:JKP276"/>
    <mergeCell ref="JKQ276:JLB276"/>
    <mergeCell ref="JLC276:JLN276"/>
    <mergeCell ref="JGA276:JGL276"/>
    <mergeCell ref="JGM276:JGX276"/>
    <mergeCell ref="JGY276:JHJ276"/>
    <mergeCell ref="JHK276:JHV276"/>
    <mergeCell ref="JHW276:JIH276"/>
    <mergeCell ref="JII276:JIT276"/>
    <mergeCell ref="JDG276:JDR276"/>
    <mergeCell ref="JDS276:JED276"/>
    <mergeCell ref="JEE276:JEP276"/>
    <mergeCell ref="JEQ276:JFB276"/>
    <mergeCell ref="JFC276:JFN276"/>
    <mergeCell ref="JFO276:JFZ276"/>
    <mergeCell ref="JRC276:JRN276"/>
    <mergeCell ref="JRO276:JRZ276"/>
    <mergeCell ref="JSA276:JSL276"/>
    <mergeCell ref="JSM276:JSX276"/>
    <mergeCell ref="JSY276:JTJ276"/>
    <mergeCell ref="JTK276:JTV276"/>
    <mergeCell ref="JOI276:JOT276"/>
    <mergeCell ref="JOU276:JPF276"/>
    <mergeCell ref="JPG276:JPR276"/>
    <mergeCell ref="JPS276:JQD276"/>
    <mergeCell ref="JQE276:JQP276"/>
    <mergeCell ref="JQQ276:JRB276"/>
    <mergeCell ref="JLO276:JLZ276"/>
    <mergeCell ref="JMA276:JML276"/>
    <mergeCell ref="JMM276:JMX276"/>
    <mergeCell ref="JMY276:JNJ276"/>
    <mergeCell ref="JNK276:JNV276"/>
    <mergeCell ref="JNW276:JOH276"/>
    <mergeCell ref="JZK276:JZV276"/>
    <mergeCell ref="JZW276:KAH276"/>
    <mergeCell ref="KAI276:KAT276"/>
    <mergeCell ref="KAU276:KBF276"/>
    <mergeCell ref="KBG276:KBR276"/>
    <mergeCell ref="KBS276:KCD276"/>
    <mergeCell ref="JWQ276:JXB276"/>
    <mergeCell ref="JXC276:JXN276"/>
    <mergeCell ref="JXO276:JXZ276"/>
    <mergeCell ref="JYA276:JYL276"/>
    <mergeCell ref="JYM276:JYX276"/>
    <mergeCell ref="JYY276:JZJ276"/>
    <mergeCell ref="JTW276:JUH276"/>
    <mergeCell ref="JUI276:JUT276"/>
    <mergeCell ref="JUU276:JVF276"/>
    <mergeCell ref="JVG276:JVR276"/>
    <mergeCell ref="JVS276:JWD276"/>
    <mergeCell ref="JWE276:JWP276"/>
    <mergeCell ref="KHS276:KID276"/>
    <mergeCell ref="KIE276:KIP276"/>
    <mergeCell ref="KIQ276:KJB276"/>
    <mergeCell ref="KJC276:KJN276"/>
    <mergeCell ref="KJO276:KJZ276"/>
    <mergeCell ref="KKA276:KKL276"/>
    <mergeCell ref="KEY276:KFJ276"/>
    <mergeCell ref="KFK276:KFV276"/>
    <mergeCell ref="KFW276:KGH276"/>
    <mergeCell ref="KGI276:KGT276"/>
    <mergeCell ref="KGU276:KHF276"/>
    <mergeCell ref="KHG276:KHR276"/>
    <mergeCell ref="KCE276:KCP276"/>
    <mergeCell ref="KCQ276:KDB276"/>
    <mergeCell ref="KDC276:KDN276"/>
    <mergeCell ref="KDO276:KDZ276"/>
    <mergeCell ref="KEA276:KEL276"/>
    <mergeCell ref="KEM276:KEX276"/>
    <mergeCell ref="KQA276:KQL276"/>
    <mergeCell ref="KQM276:KQX276"/>
    <mergeCell ref="KQY276:KRJ276"/>
    <mergeCell ref="KRK276:KRV276"/>
    <mergeCell ref="KRW276:KSH276"/>
    <mergeCell ref="KSI276:KST276"/>
    <mergeCell ref="KNG276:KNR276"/>
    <mergeCell ref="KNS276:KOD276"/>
    <mergeCell ref="KOE276:KOP276"/>
    <mergeCell ref="KOQ276:KPB276"/>
    <mergeCell ref="KPC276:KPN276"/>
    <mergeCell ref="KPO276:KPZ276"/>
    <mergeCell ref="KKM276:KKX276"/>
    <mergeCell ref="KKY276:KLJ276"/>
    <mergeCell ref="KLK276:KLV276"/>
    <mergeCell ref="KLW276:KMH276"/>
    <mergeCell ref="KMI276:KMT276"/>
    <mergeCell ref="KMU276:KNF276"/>
    <mergeCell ref="KYI276:KYT276"/>
    <mergeCell ref="KYU276:KZF276"/>
    <mergeCell ref="KZG276:KZR276"/>
    <mergeCell ref="KZS276:LAD276"/>
    <mergeCell ref="LAE276:LAP276"/>
    <mergeCell ref="LAQ276:LBB276"/>
    <mergeCell ref="KVO276:KVZ276"/>
    <mergeCell ref="KWA276:KWL276"/>
    <mergeCell ref="KWM276:KWX276"/>
    <mergeCell ref="KWY276:KXJ276"/>
    <mergeCell ref="KXK276:KXV276"/>
    <mergeCell ref="KXW276:KYH276"/>
    <mergeCell ref="KSU276:KTF276"/>
    <mergeCell ref="KTG276:KTR276"/>
    <mergeCell ref="KTS276:KUD276"/>
    <mergeCell ref="KUE276:KUP276"/>
    <mergeCell ref="KUQ276:KVB276"/>
    <mergeCell ref="KVC276:KVN276"/>
    <mergeCell ref="LGQ276:LHB276"/>
    <mergeCell ref="LHC276:LHN276"/>
    <mergeCell ref="LHO276:LHZ276"/>
    <mergeCell ref="LIA276:LIL276"/>
    <mergeCell ref="LIM276:LIX276"/>
    <mergeCell ref="LIY276:LJJ276"/>
    <mergeCell ref="LDW276:LEH276"/>
    <mergeCell ref="LEI276:LET276"/>
    <mergeCell ref="LEU276:LFF276"/>
    <mergeCell ref="LFG276:LFR276"/>
    <mergeCell ref="LFS276:LGD276"/>
    <mergeCell ref="LGE276:LGP276"/>
    <mergeCell ref="LBC276:LBN276"/>
    <mergeCell ref="LBO276:LBZ276"/>
    <mergeCell ref="LCA276:LCL276"/>
    <mergeCell ref="LCM276:LCX276"/>
    <mergeCell ref="LCY276:LDJ276"/>
    <mergeCell ref="LDK276:LDV276"/>
    <mergeCell ref="LOY276:LPJ276"/>
    <mergeCell ref="LPK276:LPV276"/>
    <mergeCell ref="LPW276:LQH276"/>
    <mergeCell ref="LQI276:LQT276"/>
    <mergeCell ref="LQU276:LRF276"/>
    <mergeCell ref="LRG276:LRR276"/>
    <mergeCell ref="LME276:LMP276"/>
    <mergeCell ref="LMQ276:LNB276"/>
    <mergeCell ref="LNC276:LNN276"/>
    <mergeCell ref="LNO276:LNZ276"/>
    <mergeCell ref="LOA276:LOL276"/>
    <mergeCell ref="LOM276:LOX276"/>
    <mergeCell ref="LJK276:LJV276"/>
    <mergeCell ref="LJW276:LKH276"/>
    <mergeCell ref="LKI276:LKT276"/>
    <mergeCell ref="LKU276:LLF276"/>
    <mergeCell ref="LLG276:LLR276"/>
    <mergeCell ref="LLS276:LMD276"/>
    <mergeCell ref="LXG276:LXR276"/>
    <mergeCell ref="LXS276:LYD276"/>
    <mergeCell ref="LYE276:LYP276"/>
    <mergeCell ref="LYQ276:LZB276"/>
    <mergeCell ref="LZC276:LZN276"/>
    <mergeCell ref="LZO276:LZZ276"/>
    <mergeCell ref="LUM276:LUX276"/>
    <mergeCell ref="LUY276:LVJ276"/>
    <mergeCell ref="LVK276:LVV276"/>
    <mergeCell ref="LVW276:LWH276"/>
    <mergeCell ref="LWI276:LWT276"/>
    <mergeCell ref="LWU276:LXF276"/>
    <mergeCell ref="LRS276:LSD276"/>
    <mergeCell ref="LSE276:LSP276"/>
    <mergeCell ref="LSQ276:LTB276"/>
    <mergeCell ref="LTC276:LTN276"/>
    <mergeCell ref="LTO276:LTZ276"/>
    <mergeCell ref="LUA276:LUL276"/>
    <mergeCell ref="MFO276:MFZ276"/>
    <mergeCell ref="MGA276:MGL276"/>
    <mergeCell ref="MGM276:MGX276"/>
    <mergeCell ref="MGY276:MHJ276"/>
    <mergeCell ref="MHK276:MHV276"/>
    <mergeCell ref="MHW276:MIH276"/>
    <mergeCell ref="MCU276:MDF276"/>
    <mergeCell ref="MDG276:MDR276"/>
    <mergeCell ref="MDS276:MED276"/>
    <mergeCell ref="MEE276:MEP276"/>
    <mergeCell ref="MEQ276:MFB276"/>
    <mergeCell ref="MFC276:MFN276"/>
    <mergeCell ref="MAA276:MAL276"/>
    <mergeCell ref="MAM276:MAX276"/>
    <mergeCell ref="MAY276:MBJ276"/>
    <mergeCell ref="MBK276:MBV276"/>
    <mergeCell ref="MBW276:MCH276"/>
    <mergeCell ref="MCI276:MCT276"/>
    <mergeCell ref="MNW276:MOH276"/>
    <mergeCell ref="MOI276:MOT276"/>
    <mergeCell ref="MOU276:MPF276"/>
    <mergeCell ref="MPG276:MPR276"/>
    <mergeCell ref="MPS276:MQD276"/>
    <mergeCell ref="MQE276:MQP276"/>
    <mergeCell ref="MLC276:MLN276"/>
    <mergeCell ref="MLO276:MLZ276"/>
    <mergeCell ref="MMA276:MML276"/>
    <mergeCell ref="MMM276:MMX276"/>
    <mergeCell ref="MMY276:MNJ276"/>
    <mergeCell ref="MNK276:MNV276"/>
    <mergeCell ref="MII276:MIT276"/>
    <mergeCell ref="MIU276:MJF276"/>
    <mergeCell ref="MJG276:MJR276"/>
    <mergeCell ref="MJS276:MKD276"/>
    <mergeCell ref="MKE276:MKP276"/>
    <mergeCell ref="MKQ276:MLB276"/>
    <mergeCell ref="MWE276:MWP276"/>
    <mergeCell ref="MWQ276:MXB276"/>
    <mergeCell ref="MXC276:MXN276"/>
    <mergeCell ref="MXO276:MXZ276"/>
    <mergeCell ref="MYA276:MYL276"/>
    <mergeCell ref="MYM276:MYX276"/>
    <mergeCell ref="MTK276:MTV276"/>
    <mergeCell ref="MTW276:MUH276"/>
    <mergeCell ref="MUI276:MUT276"/>
    <mergeCell ref="MUU276:MVF276"/>
    <mergeCell ref="MVG276:MVR276"/>
    <mergeCell ref="MVS276:MWD276"/>
    <mergeCell ref="MQQ276:MRB276"/>
    <mergeCell ref="MRC276:MRN276"/>
    <mergeCell ref="MRO276:MRZ276"/>
    <mergeCell ref="MSA276:MSL276"/>
    <mergeCell ref="MSM276:MSX276"/>
    <mergeCell ref="MSY276:MTJ276"/>
    <mergeCell ref="NEM276:NEX276"/>
    <mergeCell ref="NEY276:NFJ276"/>
    <mergeCell ref="NFK276:NFV276"/>
    <mergeCell ref="NFW276:NGH276"/>
    <mergeCell ref="NGI276:NGT276"/>
    <mergeCell ref="NGU276:NHF276"/>
    <mergeCell ref="NBS276:NCD276"/>
    <mergeCell ref="NCE276:NCP276"/>
    <mergeCell ref="NCQ276:NDB276"/>
    <mergeCell ref="NDC276:NDN276"/>
    <mergeCell ref="NDO276:NDZ276"/>
    <mergeCell ref="NEA276:NEL276"/>
    <mergeCell ref="MYY276:MZJ276"/>
    <mergeCell ref="MZK276:MZV276"/>
    <mergeCell ref="MZW276:NAH276"/>
    <mergeCell ref="NAI276:NAT276"/>
    <mergeCell ref="NAU276:NBF276"/>
    <mergeCell ref="NBG276:NBR276"/>
    <mergeCell ref="NMU276:NNF276"/>
    <mergeCell ref="NNG276:NNR276"/>
    <mergeCell ref="NNS276:NOD276"/>
    <mergeCell ref="NOE276:NOP276"/>
    <mergeCell ref="NOQ276:NPB276"/>
    <mergeCell ref="NPC276:NPN276"/>
    <mergeCell ref="NKA276:NKL276"/>
    <mergeCell ref="NKM276:NKX276"/>
    <mergeCell ref="NKY276:NLJ276"/>
    <mergeCell ref="NLK276:NLV276"/>
    <mergeCell ref="NLW276:NMH276"/>
    <mergeCell ref="NMI276:NMT276"/>
    <mergeCell ref="NHG276:NHR276"/>
    <mergeCell ref="NHS276:NID276"/>
    <mergeCell ref="NIE276:NIP276"/>
    <mergeCell ref="NIQ276:NJB276"/>
    <mergeCell ref="NJC276:NJN276"/>
    <mergeCell ref="NJO276:NJZ276"/>
    <mergeCell ref="NVC276:NVN276"/>
    <mergeCell ref="NVO276:NVZ276"/>
    <mergeCell ref="NWA276:NWL276"/>
    <mergeCell ref="NWM276:NWX276"/>
    <mergeCell ref="NWY276:NXJ276"/>
    <mergeCell ref="NXK276:NXV276"/>
    <mergeCell ref="NSI276:NST276"/>
    <mergeCell ref="NSU276:NTF276"/>
    <mergeCell ref="NTG276:NTR276"/>
    <mergeCell ref="NTS276:NUD276"/>
    <mergeCell ref="NUE276:NUP276"/>
    <mergeCell ref="NUQ276:NVB276"/>
    <mergeCell ref="NPO276:NPZ276"/>
    <mergeCell ref="NQA276:NQL276"/>
    <mergeCell ref="NQM276:NQX276"/>
    <mergeCell ref="NQY276:NRJ276"/>
    <mergeCell ref="NRK276:NRV276"/>
    <mergeCell ref="NRW276:NSH276"/>
    <mergeCell ref="ODK276:ODV276"/>
    <mergeCell ref="ODW276:OEH276"/>
    <mergeCell ref="OEI276:OET276"/>
    <mergeCell ref="OEU276:OFF276"/>
    <mergeCell ref="OFG276:OFR276"/>
    <mergeCell ref="OFS276:OGD276"/>
    <mergeCell ref="OAQ276:OBB276"/>
    <mergeCell ref="OBC276:OBN276"/>
    <mergeCell ref="OBO276:OBZ276"/>
    <mergeCell ref="OCA276:OCL276"/>
    <mergeCell ref="OCM276:OCX276"/>
    <mergeCell ref="OCY276:ODJ276"/>
    <mergeCell ref="NXW276:NYH276"/>
    <mergeCell ref="NYI276:NYT276"/>
    <mergeCell ref="NYU276:NZF276"/>
    <mergeCell ref="NZG276:NZR276"/>
    <mergeCell ref="NZS276:OAD276"/>
    <mergeCell ref="OAE276:OAP276"/>
    <mergeCell ref="OLS276:OMD276"/>
    <mergeCell ref="OME276:OMP276"/>
    <mergeCell ref="OMQ276:ONB276"/>
    <mergeCell ref="ONC276:ONN276"/>
    <mergeCell ref="ONO276:ONZ276"/>
    <mergeCell ref="OOA276:OOL276"/>
    <mergeCell ref="OIY276:OJJ276"/>
    <mergeCell ref="OJK276:OJV276"/>
    <mergeCell ref="OJW276:OKH276"/>
    <mergeCell ref="OKI276:OKT276"/>
    <mergeCell ref="OKU276:OLF276"/>
    <mergeCell ref="OLG276:OLR276"/>
    <mergeCell ref="OGE276:OGP276"/>
    <mergeCell ref="OGQ276:OHB276"/>
    <mergeCell ref="OHC276:OHN276"/>
    <mergeCell ref="OHO276:OHZ276"/>
    <mergeCell ref="OIA276:OIL276"/>
    <mergeCell ref="OIM276:OIX276"/>
    <mergeCell ref="OUA276:OUL276"/>
    <mergeCell ref="OUM276:OUX276"/>
    <mergeCell ref="OUY276:OVJ276"/>
    <mergeCell ref="OVK276:OVV276"/>
    <mergeCell ref="OVW276:OWH276"/>
    <mergeCell ref="OWI276:OWT276"/>
    <mergeCell ref="ORG276:ORR276"/>
    <mergeCell ref="ORS276:OSD276"/>
    <mergeCell ref="OSE276:OSP276"/>
    <mergeCell ref="OSQ276:OTB276"/>
    <mergeCell ref="OTC276:OTN276"/>
    <mergeCell ref="OTO276:OTZ276"/>
    <mergeCell ref="OOM276:OOX276"/>
    <mergeCell ref="OOY276:OPJ276"/>
    <mergeCell ref="OPK276:OPV276"/>
    <mergeCell ref="OPW276:OQH276"/>
    <mergeCell ref="OQI276:OQT276"/>
    <mergeCell ref="OQU276:ORF276"/>
    <mergeCell ref="PCI276:PCT276"/>
    <mergeCell ref="PCU276:PDF276"/>
    <mergeCell ref="PDG276:PDR276"/>
    <mergeCell ref="PDS276:PED276"/>
    <mergeCell ref="PEE276:PEP276"/>
    <mergeCell ref="PEQ276:PFB276"/>
    <mergeCell ref="OZO276:OZZ276"/>
    <mergeCell ref="PAA276:PAL276"/>
    <mergeCell ref="PAM276:PAX276"/>
    <mergeCell ref="PAY276:PBJ276"/>
    <mergeCell ref="PBK276:PBV276"/>
    <mergeCell ref="PBW276:PCH276"/>
    <mergeCell ref="OWU276:OXF276"/>
    <mergeCell ref="OXG276:OXR276"/>
    <mergeCell ref="OXS276:OYD276"/>
    <mergeCell ref="OYE276:OYP276"/>
    <mergeCell ref="OYQ276:OZB276"/>
    <mergeCell ref="OZC276:OZN276"/>
    <mergeCell ref="PKQ276:PLB276"/>
    <mergeCell ref="PLC276:PLN276"/>
    <mergeCell ref="PLO276:PLZ276"/>
    <mergeCell ref="PMA276:PML276"/>
    <mergeCell ref="PMM276:PMX276"/>
    <mergeCell ref="PMY276:PNJ276"/>
    <mergeCell ref="PHW276:PIH276"/>
    <mergeCell ref="PII276:PIT276"/>
    <mergeCell ref="PIU276:PJF276"/>
    <mergeCell ref="PJG276:PJR276"/>
    <mergeCell ref="PJS276:PKD276"/>
    <mergeCell ref="PKE276:PKP276"/>
    <mergeCell ref="PFC276:PFN276"/>
    <mergeCell ref="PFO276:PFZ276"/>
    <mergeCell ref="PGA276:PGL276"/>
    <mergeCell ref="PGM276:PGX276"/>
    <mergeCell ref="PGY276:PHJ276"/>
    <mergeCell ref="PHK276:PHV276"/>
    <mergeCell ref="PSY276:PTJ276"/>
    <mergeCell ref="PTK276:PTV276"/>
    <mergeCell ref="PTW276:PUH276"/>
    <mergeCell ref="PUI276:PUT276"/>
    <mergeCell ref="PUU276:PVF276"/>
    <mergeCell ref="PVG276:PVR276"/>
    <mergeCell ref="PQE276:PQP276"/>
    <mergeCell ref="PQQ276:PRB276"/>
    <mergeCell ref="PRC276:PRN276"/>
    <mergeCell ref="PRO276:PRZ276"/>
    <mergeCell ref="PSA276:PSL276"/>
    <mergeCell ref="PSM276:PSX276"/>
    <mergeCell ref="PNK276:PNV276"/>
    <mergeCell ref="PNW276:POH276"/>
    <mergeCell ref="POI276:POT276"/>
    <mergeCell ref="POU276:PPF276"/>
    <mergeCell ref="PPG276:PPR276"/>
    <mergeCell ref="PPS276:PQD276"/>
    <mergeCell ref="QBG276:QBR276"/>
    <mergeCell ref="QBS276:QCD276"/>
    <mergeCell ref="QCE276:QCP276"/>
    <mergeCell ref="QCQ276:QDB276"/>
    <mergeCell ref="QDC276:QDN276"/>
    <mergeCell ref="QDO276:QDZ276"/>
    <mergeCell ref="PYM276:PYX276"/>
    <mergeCell ref="PYY276:PZJ276"/>
    <mergeCell ref="PZK276:PZV276"/>
    <mergeCell ref="PZW276:QAH276"/>
    <mergeCell ref="QAI276:QAT276"/>
    <mergeCell ref="QAU276:QBF276"/>
    <mergeCell ref="PVS276:PWD276"/>
    <mergeCell ref="PWE276:PWP276"/>
    <mergeCell ref="PWQ276:PXB276"/>
    <mergeCell ref="PXC276:PXN276"/>
    <mergeCell ref="PXO276:PXZ276"/>
    <mergeCell ref="PYA276:PYL276"/>
    <mergeCell ref="QJO276:QJZ276"/>
    <mergeCell ref="QKA276:QKL276"/>
    <mergeCell ref="QKM276:QKX276"/>
    <mergeCell ref="QKY276:QLJ276"/>
    <mergeCell ref="QLK276:QLV276"/>
    <mergeCell ref="QLW276:QMH276"/>
    <mergeCell ref="QGU276:QHF276"/>
    <mergeCell ref="QHG276:QHR276"/>
    <mergeCell ref="QHS276:QID276"/>
    <mergeCell ref="QIE276:QIP276"/>
    <mergeCell ref="QIQ276:QJB276"/>
    <mergeCell ref="QJC276:QJN276"/>
    <mergeCell ref="QEA276:QEL276"/>
    <mergeCell ref="QEM276:QEX276"/>
    <mergeCell ref="QEY276:QFJ276"/>
    <mergeCell ref="QFK276:QFV276"/>
    <mergeCell ref="QFW276:QGH276"/>
    <mergeCell ref="QGI276:QGT276"/>
    <mergeCell ref="QRW276:QSH276"/>
    <mergeCell ref="QSI276:QST276"/>
    <mergeCell ref="QSU276:QTF276"/>
    <mergeCell ref="QTG276:QTR276"/>
    <mergeCell ref="QTS276:QUD276"/>
    <mergeCell ref="QUE276:QUP276"/>
    <mergeCell ref="QPC276:QPN276"/>
    <mergeCell ref="QPO276:QPZ276"/>
    <mergeCell ref="QQA276:QQL276"/>
    <mergeCell ref="QQM276:QQX276"/>
    <mergeCell ref="QQY276:QRJ276"/>
    <mergeCell ref="QRK276:QRV276"/>
    <mergeCell ref="QMI276:QMT276"/>
    <mergeCell ref="QMU276:QNF276"/>
    <mergeCell ref="QNG276:QNR276"/>
    <mergeCell ref="QNS276:QOD276"/>
    <mergeCell ref="QOE276:QOP276"/>
    <mergeCell ref="QOQ276:QPB276"/>
    <mergeCell ref="RAE276:RAP276"/>
    <mergeCell ref="RAQ276:RBB276"/>
    <mergeCell ref="RBC276:RBN276"/>
    <mergeCell ref="RBO276:RBZ276"/>
    <mergeCell ref="RCA276:RCL276"/>
    <mergeCell ref="RCM276:RCX276"/>
    <mergeCell ref="QXK276:QXV276"/>
    <mergeCell ref="QXW276:QYH276"/>
    <mergeCell ref="QYI276:QYT276"/>
    <mergeCell ref="QYU276:QZF276"/>
    <mergeCell ref="QZG276:QZR276"/>
    <mergeCell ref="QZS276:RAD276"/>
    <mergeCell ref="QUQ276:QVB276"/>
    <mergeCell ref="QVC276:QVN276"/>
    <mergeCell ref="QVO276:QVZ276"/>
    <mergeCell ref="QWA276:QWL276"/>
    <mergeCell ref="QWM276:QWX276"/>
    <mergeCell ref="QWY276:QXJ276"/>
    <mergeCell ref="RIM276:RIX276"/>
    <mergeCell ref="RIY276:RJJ276"/>
    <mergeCell ref="RJK276:RJV276"/>
    <mergeCell ref="RJW276:RKH276"/>
    <mergeCell ref="RKI276:RKT276"/>
    <mergeCell ref="RKU276:RLF276"/>
    <mergeCell ref="RFS276:RGD276"/>
    <mergeCell ref="RGE276:RGP276"/>
    <mergeCell ref="RGQ276:RHB276"/>
    <mergeCell ref="RHC276:RHN276"/>
    <mergeCell ref="RHO276:RHZ276"/>
    <mergeCell ref="RIA276:RIL276"/>
    <mergeCell ref="RCY276:RDJ276"/>
    <mergeCell ref="RDK276:RDV276"/>
    <mergeCell ref="RDW276:REH276"/>
    <mergeCell ref="REI276:RET276"/>
    <mergeCell ref="REU276:RFF276"/>
    <mergeCell ref="RFG276:RFR276"/>
    <mergeCell ref="RQU276:RRF276"/>
    <mergeCell ref="RRG276:RRR276"/>
    <mergeCell ref="RRS276:RSD276"/>
    <mergeCell ref="RSE276:RSP276"/>
    <mergeCell ref="RSQ276:RTB276"/>
    <mergeCell ref="RTC276:RTN276"/>
    <mergeCell ref="ROA276:ROL276"/>
    <mergeCell ref="ROM276:ROX276"/>
    <mergeCell ref="ROY276:RPJ276"/>
    <mergeCell ref="RPK276:RPV276"/>
    <mergeCell ref="RPW276:RQH276"/>
    <mergeCell ref="RQI276:RQT276"/>
    <mergeCell ref="RLG276:RLR276"/>
    <mergeCell ref="RLS276:RMD276"/>
    <mergeCell ref="RME276:RMP276"/>
    <mergeCell ref="RMQ276:RNB276"/>
    <mergeCell ref="RNC276:RNN276"/>
    <mergeCell ref="RNO276:RNZ276"/>
    <mergeCell ref="RZC276:RZN276"/>
    <mergeCell ref="RZO276:RZZ276"/>
    <mergeCell ref="SAA276:SAL276"/>
    <mergeCell ref="SAM276:SAX276"/>
    <mergeCell ref="SAY276:SBJ276"/>
    <mergeCell ref="SBK276:SBV276"/>
    <mergeCell ref="RWI276:RWT276"/>
    <mergeCell ref="RWU276:RXF276"/>
    <mergeCell ref="RXG276:RXR276"/>
    <mergeCell ref="RXS276:RYD276"/>
    <mergeCell ref="RYE276:RYP276"/>
    <mergeCell ref="RYQ276:RZB276"/>
    <mergeCell ref="RTO276:RTZ276"/>
    <mergeCell ref="RUA276:RUL276"/>
    <mergeCell ref="RUM276:RUX276"/>
    <mergeCell ref="RUY276:RVJ276"/>
    <mergeCell ref="RVK276:RVV276"/>
    <mergeCell ref="RVW276:RWH276"/>
    <mergeCell ref="SHK276:SHV276"/>
    <mergeCell ref="SHW276:SIH276"/>
    <mergeCell ref="SII276:SIT276"/>
    <mergeCell ref="SIU276:SJF276"/>
    <mergeCell ref="SJG276:SJR276"/>
    <mergeCell ref="SJS276:SKD276"/>
    <mergeCell ref="SEQ276:SFB276"/>
    <mergeCell ref="SFC276:SFN276"/>
    <mergeCell ref="SFO276:SFZ276"/>
    <mergeCell ref="SGA276:SGL276"/>
    <mergeCell ref="SGM276:SGX276"/>
    <mergeCell ref="SGY276:SHJ276"/>
    <mergeCell ref="SBW276:SCH276"/>
    <mergeCell ref="SCI276:SCT276"/>
    <mergeCell ref="SCU276:SDF276"/>
    <mergeCell ref="SDG276:SDR276"/>
    <mergeCell ref="SDS276:SED276"/>
    <mergeCell ref="SEE276:SEP276"/>
    <mergeCell ref="SPS276:SQD276"/>
    <mergeCell ref="SQE276:SQP276"/>
    <mergeCell ref="SQQ276:SRB276"/>
    <mergeCell ref="SRC276:SRN276"/>
    <mergeCell ref="SRO276:SRZ276"/>
    <mergeCell ref="SSA276:SSL276"/>
    <mergeCell ref="SMY276:SNJ276"/>
    <mergeCell ref="SNK276:SNV276"/>
    <mergeCell ref="SNW276:SOH276"/>
    <mergeCell ref="SOI276:SOT276"/>
    <mergeCell ref="SOU276:SPF276"/>
    <mergeCell ref="SPG276:SPR276"/>
    <mergeCell ref="SKE276:SKP276"/>
    <mergeCell ref="SKQ276:SLB276"/>
    <mergeCell ref="SLC276:SLN276"/>
    <mergeCell ref="SLO276:SLZ276"/>
    <mergeCell ref="SMA276:SML276"/>
    <mergeCell ref="SMM276:SMX276"/>
    <mergeCell ref="SYA276:SYL276"/>
    <mergeCell ref="SYM276:SYX276"/>
    <mergeCell ref="SYY276:SZJ276"/>
    <mergeCell ref="SZK276:SZV276"/>
    <mergeCell ref="SZW276:TAH276"/>
    <mergeCell ref="TAI276:TAT276"/>
    <mergeCell ref="SVG276:SVR276"/>
    <mergeCell ref="SVS276:SWD276"/>
    <mergeCell ref="SWE276:SWP276"/>
    <mergeCell ref="SWQ276:SXB276"/>
    <mergeCell ref="SXC276:SXN276"/>
    <mergeCell ref="SXO276:SXZ276"/>
    <mergeCell ref="SSM276:SSX276"/>
    <mergeCell ref="SSY276:STJ276"/>
    <mergeCell ref="STK276:STV276"/>
    <mergeCell ref="STW276:SUH276"/>
    <mergeCell ref="SUI276:SUT276"/>
    <mergeCell ref="SUU276:SVF276"/>
    <mergeCell ref="TGI276:TGT276"/>
    <mergeCell ref="TGU276:THF276"/>
    <mergeCell ref="THG276:THR276"/>
    <mergeCell ref="THS276:TID276"/>
    <mergeCell ref="TIE276:TIP276"/>
    <mergeCell ref="TIQ276:TJB276"/>
    <mergeCell ref="TDO276:TDZ276"/>
    <mergeCell ref="TEA276:TEL276"/>
    <mergeCell ref="TEM276:TEX276"/>
    <mergeCell ref="TEY276:TFJ276"/>
    <mergeCell ref="TFK276:TFV276"/>
    <mergeCell ref="TFW276:TGH276"/>
    <mergeCell ref="TAU276:TBF276"/>
    <mergeCell ref="TBG276:TBR276"/>
    <mergeCell ref="TBS276:TCD276"/>
    <mergeCell ref="TCE276:TCP276"/>
    <mergeCell ref="TCQ276:TDB276"/>
    <mergeCell ref="TDC276:TDN276"/>
    <mergeCell ref="TOQ276:TPB276"/>
    <mergeCell ref="TPC276:TPN276"/>
    <mergeCell ref="TPO276:TPZ276"/>
    <mergeCell ref="TQA276:TQL276"/>
    <mergeCell ref="TQM276:TQX276"/>
    <mergeCell ref="TQY276:TRJ276"/>
    <mergeCell ref="TLW276:TMH276"/>
    <mergeCell ref="TMI276:TMT276"/>
    <mergeCell ref="TMU276:TNF276"/>
    <mergeCell ref="TNG276:TNR276"/>
    <mergeCell ref="TNS276:TOD276"/>
    <mergeCell ref="TOE276:TOP276"/>
    <mergeCell ref="TJC276:TJN276"/>
    <mergeCell ref="TJO276:TJZ276"/>
    <mergeCell ref="TKA276:TKL276"/>
    <mergeCell ref="TKM276:TKX276"/>
    <mergeCell ref="TKY276:TLJ276"/>
    <mergeCell ref="TLK276:TLV276"/>
    <mergeCell ref="TWY276:TXJ276"/>
    <mergeCell ref="TXK276:TXV276"/>
    <mergeCell ref="TXW276:TYH276"/>
    <mergeCell ref="TYI276:TYT276"/>
    <mergeCell ref="TYU276:TZF276"/>
    <mergeCell ref="TZG276:TZR276"/>
    <mergeCell ref="TUE276:TUP276"/>
    <mergeCell ref="TUQ276:TVB276"/>
    <mergeCell ref="TVC276:TVN276"/>
    <mergeCell ref="TVO276:TVZ276"/>
    <mergeCell ref="TWA276:TWL276"/>
    <mergeCell ref="TWM276:TWX276"/>
    <mergeCell ref="TRK276:TRV276"/>
    <mergeCell ref="TRW276:TSH276"/>
    <mergeCell ref="TSI276:TST276"/>
    <mergeCell ref="TSU276:TTF276"/>
    <mergeCell ref="TTG276:TTR276"/>
    <mergeCell ref="TTS276:TUD276"/>
    <mergeCell ref="UFG276:UFR276"/>
    <mergeCell ref="UFS276:UGD276"/>
    <mergeCell ref="UGE276:UGP276"/>
    <mergeCell ref="UGQ276:UHB276"/>
    <mergeCell ref="UHC276:UHN276"/>
    <mergeCell ref="UHO276:UHZ276"/>
    <mergeCell ref="UCM276:UCX276"/>
    <mergeCell ref="UCY276:UDJ276"/>
    <mergeCell ref="UDK276:UDV276"/>
    <mergeCell ref="UDW276:UEH276"/>
    <mergeCell ref="UEI276:UET276"/>
    <mergeCell ref="UEU276:UFF276"/>
    <mergeCell ref="TZS276:UAD276"/>
    <mergeCell ref="UAE276:UAP276"/>
    <mergeCell ref="UAQ276:UBB276"/>
    <mergeCell ref="UBC276:UBN276"/>
    <mergeCell ref="UBO276:UBZ276"/>
    <mergeCell ref="UCA276:UCL276"/>
    <mergeCell ref="UNO276:UNZ276"/>
    <mergeCell ref="UOA276:UOL276"/>
    <mergeCell ref="UOM276:UOX276"/>
    <mergeCell ref="UOY276:UPJ276"/>
    <mergeCell ref="UPK276:UPV276"/>
    <mergeCell ref="UPW276:UQH276"/>
    <mergeCell ref="UKU276:ULF276"/>
    <mergeCell ref="ULG276:ULR276"/>
    <mergeCell ref="ULS276:UMD276"/>
    <mergeCell ref="UME276:UMP276"/>
    <mergeCell ref="UMQ276:UNB276"/>
    <mergeCell ref="UNC276:UNN276"/>
    <mergeCell ref="UIA276:UIL276"/>
    <mergeCell ref="UIM276:UIX276"/>
    <mergeCell ref="UIY276:UJJ276"/>
    <mergeCell ref="UJK276:UJV276"/>
    <mergeCell ref="UJW276:UKH276"/>
    <mergeCell ref="UKI276:UKT276"/>
    <mergeCell ref="UVW276:UWH276"/>
    <mergeCell ref="UWI276:UWT276"/>
    <mergeCell ref="UWU276:UXF276"/>
    <mergeCell ref="UXG276:UXR276"/>
    <mergeCell ref="UXS276:UYD276"/>
    <mergeCell ref="UYE276:UYP276"/>
    <mergeCell ref="UTC276:UTN276"/>
    <mergeCell ref="UTO276:UTZ276"/>
    <mergeCell ref="UUA276:UUL276"/>
    <mergeCell ref="UUM276:UUX276"/>
    <mergeCell ref="UUY276:UVJ276"/>
    <mergeCell ref="UVK276:UVV276"/>
    <mergeCell ref="UQI276:UQT276"/>
    <mergeCell ref="UQU276:URF276"/>
    <mergeCell ref="URG276:URR276"/>
    <mergeCell ref="URS276:USD276"/>
    <mergeCell ref="USE276:USP276"/>
    <mergeCell ref="USQ276:UTB276"/>
    <mergeCell ref="VEE276:VEP276"/>
    <mergeCell ref="VEQ276:VFB276"/>
    <mergeCell ref="VFC276:VFN276"/>
    <mergeCell ref="VFO276:VFZ276"/>
    <mergeCell ref="VGA276:VGL276"/>
    <mergeCell ref="VGM276:VGX276"/>
    <mergeCell ref="VBK276:VBV276"/>
    <mergeCell ref="VBW276:VCH276"/>
    <mergeCell ref="VCI276:VCT276"/>
    <mergeCell ref="VCU276:VDF276"/>
    <mergeCell ref="VDG276:VDR276"/>
    <mergeCell ref="VDS276:VED276"/>
    <mergeCell ref="UYQ276:UZB276"/>
    <mergeCell ref="UZC276:UZN276"/>
    <mergeCell ref="UZO276:UZZ276"/>
    <mergeCell ref="VAA276:VAL276"/>
    <mergeCell ref="VAM276:VAX276"/>
    <mergeCell ref="VAY276:VBJ276"/>
    <mergeCell ref="VMM276:VMX276"/>
    <mergeCell ref="VMY276:VNJ276"/>
    <mergeCell ref="VNK276:VNV276"/>
    <mergeCell ref="VNW276:VOH276"/>
    <mergeCell ref="VOI276:VOT276"/>
    <mergeCell ref="VOU276:VPF276"/>
    <mergeCell ref="VJS276:VKD276"/>
    <mergeCell ref="VKE276:VKP276"/>
    <mergeCell ref="VKQ276:VLB276"/>
    <mergeCell ref="VLC276:VLN276"/>
    <mergeCell ref="VLO276:VLZ276"/>
    <mergeCell ref="VMA276:VML276"/>
    <mergeCell ref="VGY276:VHJ276"/>
    <mergeCell ref="VHK276:VHV276"/>
    <mergeCell ref="VHW276:VIH276"/>
    <mergeCell ref="VII276:VIT276"/>
    <mergeCell ref="VIU276:VJF276"/>
    <mergeCell ref="VJG276:VJR276"/>
    <mergeCell ref="VUU276:VVF276"/>
    <mergeCell ref="VVG276:VVR276"/>
    <mergeCell ref="VVS276:VWD276"/>
    <mergeCell ref="VWE276:VWP276"/>
    <mergeCell ref="VWQ276:VXB276"/>
    <mergeCell ref="VXC276:VXN276"/>
    <mergeCell ref="VSA276:VSL276"/>
    <mergeCell ref="VSM276:VSX276"/>
    <mergeCell ref="VSY276:VTJ276"/>
    <mergeCell ref="VTK276:VTV276"/>
    <mergeCell ref="VTW276:VUH276"/>
    <mergeCell ref="VUI276:VUT276"/>
    <mergeCell ref="VPG276:VPR276"/>
    <mergeCell ref="VPS276:VQD276"/>
    <mergeCell ref="VQE276:VQP276"/>
    <mergeCell ref="VQQ276:VRB276"/>
    <mergeCell ref="VRC276:VRN276"/>
    <mergeCell ref="VRO276:VRZ276"/>
    <mergeCell ref="WDC276:WDN276"/>
    <mergeCell ref="WDO276:WDZ276"/>
    <mergeCell ref="WEA276:WEL276"/>
    <mergeCell ref="WEM276:WEX276"/>
    <mergeCell ref="WEY276:WFJ276"/>
    <mergeCell ref="WFK276:WFV276"/>
    <mergeCell ref="WAI276:WAT276"/>
    <mergeCell ref="WAU276:WBF276"/>
    <mergeCell ref="WBG276:WBR276"/>
    <mergeCell ref="WBS276:WCD276"/>
    <mergeCell ref="WCE276:WCP276"/>
    <mergeCell ref="WCQ276:WDB276"/>
    <mergeCell ref="VXO276:VXZ276"/>
    <mergeCell ref="VYA276:VYL276"/>
    <mergeCell ref="VYM276:VYX276"/>
    <mergeCell ref="VYY276:VZJ276"/>
    <mergeCell ref="VZK276:VZV276"/>
    <mergeCell ref="VZW276:WAH276"/>
    <mergeCell ref="A313:M313"/>
    <mergeCell ref="A316:M316"/>
    <mergeCell ref="A287:M287"/>
    <mergeCell ref="A297:M297"/>
    <mergeCell ref="A303:M303"/>
    <mergeCell ref="A306:M306"/>
    <mergeCell ref="A308:M308"/>
    <mergeCell ref="A310:M310"/>
    <mergeCell ref="WOE276:WOP276"/>
    <mergeCell ref="WOQ276:WPB276"/>
    <mergeCell ref="WPC276:WPN276"/>
    <mergeCell ref="WPO276:WPZ276"/>
    <mergeCell ref="WQA276:WQD276"/>
    <mergeCell ref="A281:M281"/>
    <mergeCell ref="WLK276:WLV276"/>
    <mergeCell ref="WLW276:WMH276"/>
    <mergeCell ref="WMI276:WMT276"/>
    <mergeCell ref="WMU276:WNF276"/>
    <mergeCell ref="WNG276:WNR276"/>
    <mergeCell ref="WNS276:WOD276"/>
    <mergeCell ref="WIQ276:WJB276"/>
    <mergeCell ref="WJC276:WJN276"/>
    <mergeCell ref="WJO276:WJZ276"/>
    <mergeCell ref="WKA276:WKL276"/>
    <mergeCell ref="WKM276:WKX276"/>
    <mergeCell ref="WKY276:WLJ276"/>
    <mergeCell ref="WFW276:WGH276"/>
    <mergeCell ref="WGI276:WGT276"/>
    <mergeCell ref="WGU276:WHF276"/>
    <mergeCell ref="WHG276:WHR276"/>
    <mergeCell ref="WHS276:WID276"/>
    <mergeCell ref="WIE276:WIP276"/>
  </mergeCells>
  <hyperlinks>
    <hyperlink ref="A16" location="'18'!A26" display="Клей"/>
    <hyperlink ref="A17" location="'18'!A46" display="Полы"/>
    <hyperlink ref="A18" location="'18'!A101" display="Штукатурки и Шпаклевки"/>
    <hyperlink ref="A19" location="'18'!A128" display="Грунтовки"/>
    <hyperlink ref="A20" location="'18'!A137" display="Гидроизоляция"/>
    <hyperlink ref="A21" location="'18'!A161" display="Спец. Смеси"/>
    <hyperlink ref="A22" location="'18'!A188" display="Фасады"/>
    <hyperlink ref="A23" location="'18'!A275" display="комплектующие к фасадам"/>
  </hyperlinks>
  <pageMargins left="0.70866141732283472" right="0.70866141732283472" top="0.74803149606299213" bottom="0.74803149606299213" header="0.31496062992125984" footer="0.31496062992125984"/>
  <pageSetup paperSize="9" scale="55" fitToHeight="10" orientation="portrait" verticalDpi="0" r:id="rId1"/>
  <drawing r:id="rId2"/>
  <legacyDrawing r:id="rId3"/>
</worksheet>
</file>

<file path=xl/worksheets/sheet2.xml><?xml version="1.0" encoding="utf-8"?>
<worksheet xmlns="http://schemas.openxmlformats.org/spreadsheetml/2006/main" xmlns:r="http://schemas.openxmlformats.org/officeDocument/2006/relationships">
  <sheetPr>
    <pageSetUpPr fitToPage="1"/>
  </sheetPr>
  <dimension ref="A1:X124"/>
  <sheetViews>
    <sheetView zoomScale="85" zoomScaleNormal="85" workbookViewId="0">
      <selection activeCell="Z3" sqref="Z3"/>
    </sheetView>
  </sheetViews>
  <sheetFormatPr defaultRowHeight="15"/>
  <cols>
    <col min="1" max="1" width="8.42578125" customWidth="1"/>
    <col min="2" max="2" width="40.85546875" customWidth="1"/>
    <col min="3" max="5" width="15.7109375" customWidth="1"/>
    <col min="6" max="6" width="14.28515625" customWidth="1"/>
    <col min="7" max="7" width="14.140625" customWidth="1"/>
    <col min="8" max="8" width="10.42578125" customWidth="1"/>
    <col min="9" max="10" width="10.140625" customWidth="1"/>
    <col min="11" max="11" width="8" customWidth="1"/>
    <col min="12" max="16" width="10.5703125" customWidth="1"/>
    <col min="17" max="17" width="0.5703125" customWidth="1"/>
    <col min="18" max="24" width="9.140625" hidden="1" customWidth="1"/>
  </cols>
  <sheetData>
    <row r="1" spans="1:24">
      <c r="A1" s="3"/>
      <c r="B1" s="4"/>
      <c r="C1" s="4"/>
      <c r="D1" s="4"/>
      <c r="E1" s="4"/>
      <c r="F1" s="4"/>
      <c r="G1" s="4"/>
      <c r="H1" s="4"/>
      <c r="I1" s="4"/>
      <c r="J1" s="4"/>
      <c r="K1" s="4"/>
      <c r="L1" s="4"/>
      <c r="M1" s="4"/>
      <c r="N1" s="4"/>
      <c r="O1" s="4"/>
      <c r="P1" s="4"/>
      <c r="Q1" s="4"/>
      <c r="R1" s="4"/>
      <c r="S1" s="4"/>
      <c r="T1" s="4"/>
      <c r="U1" s="4"/>
      <c r="V1" s="4"/>
      <c r="W1" s="4"/>
      <c r="X1" s="306"/>
    </row>
    <row r="2" spans="1:24">
      <c r="A2" s="6"/>
      <c r="B2" s="1"/>
      <c r="C2" s="1"/>
      <c r="D2" s="1"/>
      <c r="E2" s="1"/>
      <c r="F2" s="1"/>
      <c r="G2" s="1"/>
      <c r="H2" s="1"/>
      <c r="I2" s="1"/>
      <c r="J2" s="1"/>
      <c r="K2" s="1"/>
      <c r="L2" s="1"/>
      <c r="M2" s="1"/>
      <c r="N2" s="1"/>
      <c r="O2" s="1"/>
      <c r="P2" s="1"/>
      <c r="Q2" s="1"/>
      <c r="R2" s="1"/>
      <c r="S2" s="1"/>
      <c r="T2" s="1"/>
      <c r="U2" s="1"/>
      <c r="V2" s="1"/>
      <c r="W2" s="1"/>
      <c r="X2" s="7"/>
    </row>
    <row r="3" spans="1:24" ht="31.5">
      <c r="A3" s="6"/>
      <c r="B3" s="1"/>
      <c r="C3" s="1"/>
      <c r="D3" s="1"/>
      <c r="E3" s="1"/>
      <c r="F3" s="1"/>
      <c r="G3" s="1"/>
      <c r="H3" s="1"/>
      <c r="I3" s="1"/>
      <c r="J3" s="1"/>
      <c r="K3" s="1"/>
      <c r="L3" s="1"/>
      <c r="M3" s="1"/>
      <c r="N3" s="1"/>
      <c r="O3" s="1"/>
      <c r="P3" s="14" t="s">
        <v>2861</v>
      </c>
      <c r="Q3" s="2"/>
      <c r="R3" s="2"/>
      <c r="S3" s="2"/>
      <c r="T3" s="2"/>
      <c r="U3" s="2"/>
      <c r="V3" s="2"/>
      <c r="W3" s="2"/>
      <c r="X3" s="11"/>
    </row>
    <row r="4" spans="1:24">
      <c r="A4" s="6"/>
      <c r="B4" s="1"/>
      <c r="C4" s="1"/>
      <c r="D4" s="1"/>
      <c r="E4" s="1"/>
      <c r="F4" s="1"/>
      <c r="G4" s="1"/>
      <c r="H4" s="1"/>
      <c r="I4" s="1"/>
      <c r="J4" s="1"/>
      <c r="K4" s="1"/>
      <c r="L4" s="1"/>
      <c r="M4" s="1"/>
      <c r="N4" s="1"/>
      <c r="O4" s="1"/>
      <c r="P4" s="15"/>
      <c r="Q4" s="1"/>
      <c r="R4" s="1"/>
      <c r="S4" s="1"/>
      <c r="T4" s="1"/>
      <c r="U4" s="1"/>
      <c r="V4" s="1"/>
      <c r="W4" s="1"/>
      <c r="X4" s="7"/>
    </row>
    <row r="5" spans="1:24" ht="17.25">
      <c r="A5" s="6"/>
      <c r="B5" s="1"/>
      <c r="C5" s="1"/>
      <c r="D5" s="1"/>
      <c r="E5" s="1"/>
      <c r="F5" s="1"/>
      <c r="G5" s="1"/>
      <c r="H5" s="1"/>
      <c r="I5" s="1"/>
      <c r="J5" s="1"/>
      <c r="K5" s="1"/>
      <c r="L5" s="1"/>
      <c r="M5" s="1"/>
      <c r="N5" s="1"/>
      <c r="O5" s="1"/>
      <c r="P5" s="37" t="s">
        <v>2862</v>
      </c>
      <c r="Q5" s="13"/>
      <c r="S5" s="13"/>
      <c r="T5" s="13"/>
      <c r="U5" s="13"/>
      <c r="V5" s="13"/>
      <c r="W5" s="13"/>
      <c r="X5" s="7"/>
    </row>
    <row r="6" spans="1:24">
      <c r="A6" s="6"/>
      <c r="B6" s="1"/>
      <c r="C6" s="1"/>
      <c r="D6" s="1"/>
      <c r="E6" s="1"/>
      <c r="F6" s="1"/>
      <c r="G6" s="1"/>
      <c r="H6" s="1"/>
      <c r="I6" s="1"/>
      <c r="J6" s="1"/>
      <c r="K6" s="1"/>
      <c r="L6" s="1"/>
      <c r="M6" s="1"/>
      <c r="N6" s="1"/>
      <c r="O6" s="1"/>
      <c r="P6" s="1"/>
      <c r="Q6" s="1"/>
      <c r="R6" s="1"/>
      <c r="S6" s="1"/>
      <c r="T6" s="1"/>
      <c r="U6" s="1"/>
      <c r="V6" s="1"/>
      <c r="W6" s="1"/>
      <c r="X6" s="7"/>
    </row>
    <row r="7" spans="1:24">
      <c r="A7" s="6"/>
      <c r="B7" s="1"/>
      <c r="C7" s="1"/>
      <c r="D7" s="1"/>
      <c r="E7" s="1"/>
      <c r="F7" s="1"/>
      <c r="G7" s="1"/>
      <c r="H7" s="1"/>
      <c r="I7" s="1"/>
      <c r="J7" s="1"/>
      <c r="K7" s="1"/>
      <c r="L7" s="1"/>
      <c r="M7" s="1"/>
      <c r="N7" s="1"/>
      <c r="O7" s="1"/>
      <c r="P7" s="1"/>
      <c r="Q7" s="1"/>
      <c r="R7" s="1"/>
      <c r="S7" s="1"/>
      <c r="T7" s="1"/>
      <c r="U7" s="1"/>
      <c r="V7" s="1"/>
      <c r="W7" s="1"/>
      <c r="X7" s="7"/>
    </row>
    <row r="8" spans="1:24">
      <c r="A8" s="6"/>
      <c r="B8" s="1"/>
      <c r="C8" s="1"/>
      <c r="D8" s="1"/>
      <c r="E8" s="1"/>
      <c r="F8" s="1"/>
      <c r="G8" s="1"/>
      <c r="H8" s="1"/>
      <c r="I8" s="1"/>
      <c r="J8" s="1"/>
      <c r="K8" s="1"/>
      <c r="L8" s="1"/>
      <c r="M8" s="1"/>
      <c r="N8" s="1"/>
      <c r="O8" s="1"/>
      <c r="P8" s="1"/>
      <c r="Q8" s="1"/>
      <c r="R8" s="1"/>
      <c r="S8" s="1"/>
      <c r="T8" s="1"/>
      <c r="U8" s="1"/>
      <c r="V8" s="1"/>
      <c r="W8" s="1"/>
      <c r="X8" s="7"/>
    </row>
    <row r="9" spans="1:24" ht="15.75" thickBot="1">
      <c r="A9" s="8"/>
      <c r="B9" s="9"/>
      <c r="C9" s="9"/>
      <c r="D9" s="9"/>
      <c r="E9" s="9"/>
      <c r="F9" s="9"/>
      <c r="G9" s="9"/>
      <c r="H9" s="9"/>
      <c r="I9" s="9"/>
      <c r="J9" s="9"/>
      <c r="K9" s="9"/>
      <c r="L9" s="9"/>
      <c r="M9" s="9"/>
      <c r="N9" s="9"/>
      <c r="O9" s="9"/>
      <c r="P9" s="9"/>
      <c r="Q9" s="9"/>
      <c r="R9" s="9"/>
      <c r="S9" s="9"/>
      <c r="T9" s="9"/>
      <c r="U9" s="9"/>
      <c r="V9" s="9"/>
      <c r="W9" s="9"/>
      <c r="X9" s="10"/>
    </row>
    <row r="10" spans="1:24" ht="21" customHeight="1">
      <c r="A10" s="18" t="s">
        <v>2863</v>
      </c>
      <c r="B10" s="282"/>
      <c r="C10" s="16"/>
      <c r="D10" s="16"/>
      <c r="E10" s="16"/>
      <c r="F10" s="16"/>
      <c r="G10" s="397" t="s">
        <v>2864</v>
      </c>
      <c r="H10" s="16"/>
      <c r="I10" s="16"/>
      <c r="J10" s="16"/>
      <c r="K10" s="397" t="s">
        <v>2865</v>
      </c>
      <c r="L10" s="16"/>
      <c r="M10" s="16"/>
      <c r="N10" s="16"/>
      <c r="O10" s="16"/>
      <c r="P10" s="16"/>
      <c r="Q10" s="16"/>
      <c r="R10" s="16"/>
      <c r="S10" s="16"/>
      <c r="T10" s="16"/>
      <c r="U10" s="16"/>
      <c r="V10" s="16"/>
      <c r="W10" s="16"/>
      <c r="X10" s="5"/>
    </row>
    <row r="11" spans="1:24" ht="21" customHeight="1" thickBot="1">
      <c r="A11" s="19"/>
      <c r="B11" s="283"/>
      <c r="C11" s="17"/>
      <c r="D11" s="17"/>
      <c r="E11" s="17"/>
      <c r="F11" s="17"/>
      <c r="G11" s="17"/>
      <c r="H11" s="17"/>
      <c r="I11" s="17"/>
      <c r="J11" s="17"/>
      <c r="K11" s="17"/>
      <c r="L11" s="17"/>
      <c r="M11" s="17"/>
      <c r="N11" s="17"/>
      <c r="O11" s="17"/>
      <c r="P11" s="17"/>
      <c r="Q11" s="17"/>
      <c r="R11" s="17"/>
      <c r="S11" s="17"/>
      <c r="T11" s="17"/>
      <c r="U11" s="17"/>
      <c r="V11" s="17"/>
      <c r="W11" s="17"/>
      <c r="X11" s="10"/>
    </row>
    <row r="12" spans="1:24" ht="48.75" customHeight="1" thickBot="1">
      <c r="A12" s="398" t="s">
        <v>2492</v>
      </c>
      <c r="B12" s="400"/>
      <c r="C12" s="400"/>
      <c r="D12" s="400"/>
      <c r="E12" s="400"/>
      <c r="F12" s="400"/>
      <c r="G12" s="400"/>
      <c r="H12" s="400"/>
      <c r="I12" s="400"/>
      <c r="J12" s="400"/>
      <c r="K12" s="400"/>
      <c r="L12" s="400"/>
      <c r="M12" s="400"/>
      <c r="N12" s="400"/>
      <c r="O12" s="400"/>
      <c r="P12" s="401"/>
    </row>
    <row r="15" spans="1:24" ht="102">
      <c r="A15" s="23" t="s">
        <v>4</v>
      </c>
      <c r="B15" s="24" t="s">
        <v>3</v>
      </c>
      <c r="C15" s="407" t="s">
        <v>2</v>
      </c>
      <c r="D15" s="408"/>
      <c r="E15" s="408"/>
      <c r="F15" s="87" t="s">
        <v>1</v>
      </c>
      <c r="G15" s="89" t="s">
        <v>606</v>
      </c>
      <c r="H15" s="302" t="s">
        <v>0</v>
      </c>
      <c r="I15" s="302" t="s">
        <v>2489</v>
      </c>
      <c r="J15" s="302" t="s">
        <v>2491</v>
      </c>
      <c r="K15" s="89" t="s">
        <v>24</v>
      </c>
      <c r="L15" s="89" t="s">
        <v>607</v>
      </c>
      <c r="M15" s="89" t="s">
        <v>608</v>
      </c>
      <c r="N15" s="89" t="s">
        <v>609</v>
      </c>
      <c r="O15" s="89" t="s">
        <v>610</v>
      </c>
      <c r="P15" s="89" t="s">
        <v>611</v>
      </c>
    </row>
    <row r="16" spans="1:24" ht="24.75">
      <c r="A16" s="404" t="s">
        <v>26</v>
      </c>
      <c r="B16" s="405"/>
      <c r="C16" s="405"/>
      <c r="D16" s="405"/>
      <c r="E16" s="405"/>
      <c r="F16" s="405"/>
      <c r="G16" s="405"/>
      <c r="H16" s="406"/>
      <c r="I16" s="406"/>
      <c r="J16" s="406"/>
      <c r="K16" s="406"/>
      <c r="L16" s="406"/>
      <c r="M16" s="406"/>
      <c r="N16" s="406"/>
      <c r="O16" s="406"/>
      <c r="P16" s="406"/>
    </row>
    <row r="17" spans="1:16" ht="23.25" customHeight="1">
      <c r="A17" s="25">
        <v>97</v>
      </c>
      <c r="B17" s="31" t="s">
        <v>5</v>
      </c>
      <c r="C17" s="409" t="s">
        <v>25</v>
      </c>
      <c r="D17" s="410"/>
      <c r="E17" s="410"/>
      <c r="F17" s="32" t="s">
        <v>13</v>
      </c>
      <c r="G17" s="26" t="s">
        <v>16</v>
      </c>
      <c r="H17" s="301" t="s">
        <v>22</v>
      </c>
      <c r="I17" s="301">
        <v>25</v>
      </c>
      <c r="J17" s="301">
        <v>5000</v>
      </c>
      <c r="K17" s="30" t="s">
        <v>27</v>
      </c>
      <c r="L17" s="92">
        <v>144.83166666666668</v>
      </c>
      <c r="M17" s="92">
        <v>141.93503333333334</v>
      </c>
      <c r="N17" s="92">
        <v>140.48671666666667</v>
      </c>
      <c r="O17" s="92">
        <v>139.0384</v>
      </c>
      <c r="P17" s="92">
        <v>137.59008333333333</v>
      </c>
    </row>
    <row r="18" spans="1:16" ht="23.25" customHeight="1">
      <c r="A18" s="25">
        <v>100</v>
      </c>
      <c r="B18" s="31" t="s">
        <v>6</v>
      </c>
      <c r="C18" s="410"/>
      <c r="D18" s="410"/>
      <c r="E18" s="410"/>
      <c r="F18" s="29" t="s">
        <v>14</v>
      </c>
      <c r="G18" s="27" t="s">
        <v>17</v>
      </c>
      <c r="H18" s="301" t="s">
        <v>22</v>
      </c>
      <c r="I18" s="301">
        <v>20</v>
      </c>
      <c r="J18" s="301">
        <v>4000</v>
      </c>
      <c r="K18" s="30" t="s">
        <v>27</v>
      </c>
      <c r="L18" s="92">
        <v>204.81533333333331</v>
      </c>
      <c r="M18" s="92">
        <v>200.71902666666665</v>
      </c>
      <c r="N18" s="92">
        <v>198.6708733333333</v>
      </c>
      <c r="O18" s="92">
        <v>196.62271999999999</v>
      </c>
      <c r="P18" s="92">
        <v>194.57456666666664</v>
      </c>
    </row>
    <row r="19" spans="1:16" ht="23.25" customHeight="1">
      <c r="A19" s="25">
        <v>101</v>
      </c>
      <c r="B19" s="31" t="s">
        <v>7</v>
      </c>
      <c r="C19" s="410"/>
      <c r="D19" s="410"/>
      <c r="E19" s="410"/>
      <c r="F19" s="29" t="s">
        <v>15</v>
      </c>
      <c r="G19" s="28" t="s">
        <v>18</v>
      </c>
      <c r="H19" s="301" t="s">
        <v>22</v>
      </c>
      <c r="I19" s="301">
        <v>20</v>
      </c>
      <c r="J19" s="301">
        <v>3600</v>
      </c>
      <c r="K19" s="30" t="s">
        <v>27</v>
      </c>
      <c r="L19" s="92">
        <v>207.3225925925926</v>
      </c>
      <c r="M19" s="92">
        <v>203.17614074074075</v>
      </c>
      <c r="N19" s="92">
        <v>201.10291481481482</v>
      </c>
      <c r="O19" s="92">
        <v>199.0296888888889</v>
      </c>
      <c r="P19" s="92">
        <v>196.95646296296297</v>
      </c>
    </row>
    <row r="20" spans="1:16" ht="23.25" customHeight="1">
      <c r="A20" s="25">
        <v>1799</v>
      </c>
      <c r="B20" s="31" t="s">
        <v>8</v>
      </c>
      <c r="C20" s="410"/>
      <c r="D20" s="410"/>
      <c r="E20" s="410"/>
      <c r="F20" s="29" t="s">
        <v>14</v>
      </c>
      <c r="G20" s="28" t="s">
        <v>19</v>
      </c>
      <c r="H20" s="301" t="s">
        <v>22</v>
      </c>
      <c r="I20" s="301">
        <v>20</v>
      </c>
      <c r="J20" s="301">
        <v>3600</v>
      </c>
      <c r="K20" s="30" t="s">
        <v>27</v>
      </c>
      <c r="L20" s="92">
        <v>222.34359259259261</v>
      </c>
      <c r="M20" s="92">
        <v>217.89672074074076</v>
      </c>
      <c r="N20" s="92">
        <v>215.67328481481482</v>
      </c>
      <c r="O20" s="92">
        <v>213.44984888888891</v>
      </c>
      <c r="P20" s="92">
        <v>211.22641296296297</v>
      </c>
    </row>
    <row r="21" spans="1:16" ht="23.25" customHeight="1">
      <c r="A21" s="25">
        <v>22446</v>
      </c>
      <c r="B21" s="31" t="s">
        <v>9</v>
      </c>
      <c r="C21" s="410"/>
      <c r="D21" s="410"/>
      <c r="E21" s="410"/>
      <c r="F21" s="29" t="s">
        <v>14</v>
      </c>
      <c r="G21" s="28" t="s">
        <v>20</v>
      </c>
      <c r="H21" s="301" t="s">
        <v>23</v>
      </c>
      <c r="I21" s="301">
        <v>20</v>
      </c>
      <c r="J21" s="301">
        <v>4000</v>
      </c>
      <c r="K21" s="30" t="s">
        <v>27</v>
      </c>
      <c r="L21" s="92">
        <v>237.06644444444444</v>
      </c>
      <c r="M21" s="92">
        <v>232.32511555555556</v>
      </c>
      <c r="N21" s="92">
        <v>229.9544511111111</v>
      </c>
      <c r="O21" s="92">
        <v>227.58378666666667</v>
      </c>
      <c r="P21" s="92">
        <v>225.21312222222221</v>
      </c>
    </row>
    <row r="22" spans="1:16" ht="36" customHeight="1">
      <c r="A22" s="25">
        <v>22445</v>
      </c>
      <c r="B22" s="33" t="s">
        <v>10</v>
      </c>
      <c r="C22" s="410"/>
      <c r="D22" s="410"/>
      <c r="E22" s="410"/>
      <c r="F22" s="29" t="s">
        <v>14</v>
      </c>
      <c r="G22" s="28" t="s">
        <v>19</v>
      </c>
      <c r="H22" s="301" t="s">
        <v>23</v>
      </c>
      <c r="I22" s="301">
        <v>16</v>
      </c>
      <c r="J22" s="301">
        <v>3800</v>
      </c>
      <c r="K22" s="30" t="s">
        <v>27</v>
      </c>
      <c r="L22" s="92">
        <v>259.10115204678362</v>
      </c>
      <c r="M22" s="92">
        <v>253.91912900584794</v>
      </c>
      <c r="N22" s="92">
        <v>251.32811748538012</v>
      </c>
      <c r="O22" s="92">
        <v>248.73710596491227</v>
      </c>
      <c r="P22" s="92">
        <v>246.14609444444443</v>
      </c>
    </row>
    <row r="23" spans="1:16" ht="92.25" customHeight="1">
      <c r="A23" s="25">
        <v>420522</v>
      </c>
      <c r="B23" s="31" t="s">
        <v>11</v>
      </c>
      <c r="C23" s="402" t="s">
        <v>12</v>
      </c>
      <c r="D23" s="403"/>
      <c r="E23" s="403"/>
      <c r="F23" s="29" t="s">
        <v>14</v>
      </c>
      <c r="G23" s="28" t="s">
        <v>21</v>
      </c>
      <c r="H23" s="301" t="s">
        <v>22</v>
      </c>
      <c r="I23" s="301">
        <v>20</v>
      </c>
      <c r="J23" s="301">
        <v>4000</v>
      </c>
      <c r="K23" s="30" t="s">
        <v>27</v>
      </c>
      <c r="L23" s="92">
        <v>242.47544444444443</v>
      </c>
      <c r="M23" s="92">
        <v>237.62593555555554</v>
      </c>
      <c r="N23" s="92">
        <v>235.20118111111108</v>
      </c>
      <c r="O23" s="92">
        <v>232.77642666666665</v>
      </c>
      <c r="P23" s="92">
        <v>230.35167222222219</v>
      </c>
    </row>
    <row r="24" spans="1:16" ht="24.75">
      <c r="A24" s="404" t="s">
        <v>28</v>
      </c>
      <c r="B24" s="405"/>
      <c r="C24" s="405"/>
      <c r="D24" s="405"/>
      <c r="E24" s="405"/>
      <c r="F24" s="405"/>
      <c r="G24" s="405"/>
      <c r="H24" s="406"/>
      <c r="I24" s="406"/>
      <c r="J24" s="406"/>
      <c r="K24" s="406"/>
      <c r="L24" s="406"/>
      <c r="M24" s="406"/>
      <c r="N24" s="406"/>
      <c r="O24" s="406"/>
      <c r="P24" s="406"/>
    </row>
    <row r="25" spans="1:16" ht="45" customHeight="1">
      <c r="A25" s="25">
        <v>471323</v>
      </c>
      <c r="B25" s="34" t="s">
        <v>29</v>
      </c>
      <c r="C25" s="402" t="s">
        <v>79</v>
      </c>
      <c r="D25" s="402"/>
      <c r="E25" s="402"/>
      <c r="F25" s="29" t="s">
        <v>35</v>
      </c>
      <c r="G25" s="28" t="s">
        <v>36</v>
      </c>
      <c r="H25" s="301" t="s">
        <v>22</v>
      </c>
      <c r="I25" s="301">
        <v>20</v>
      </c>
      <c r="J25" s="301">
        <v>10580</v>
      </c>
      <c r="K25" s="30" t="s">
        <v>27</v>
      </c>
      <c r="L25" s="92">
        <v>221.78837429111533</v>
      </c>
      <c r="M25" s="92">
        <v>217.35260680529302</v>
      </c>
      <c r="N25" s="92">
        <v>215.13472306238188</v>
      </c>
      <c r="O25" s="92">
        <v>212.91683931947071</v>
      </c>
      <c r="P25" s="92">
        <v>209.59001370510398</v>
      </c>
    </row>
    <row r="26" spans="1:16" ht="45" customHeight="1">
      <c r="A26" s="25">
        <v>465668</v>
      </c>
      <c r="B26" s="34" t="s">
        <v>30</v>
      </c>
      <c r="C26" s="402"/>
      <c r="D26" s="402"/>
      <c r="E26" s="402"/>
      <c r="F26" s="29" t="s">
        <v>13</v>
      </c>
      <c r="G26" s="28" t="s">
        <v>37</v>
      </c>
      <c r="H26" s="301" t="s">
        <v>22</v>
      </c>
      <c r="I26" s="301">
        <v>20</v>
      </c>
      <c r="J26" s="301">
        <v>5200</v>
      </c>
      <c r="K26" s="30" t="s">
        <v>27</v>
      </c>
      <c r="L26" s="92">
        <v>219.1762443438914</v>
      </c>
      <c r="M26" s="92">
        <v>214.79271945701356</v>
      </c>
      <c r="N26" s="92">
        <v>212.60095701357466</v>
      </c>
      <c r="O26" s="92">
        <v>210.40919457013572</v>
      </c>
      <c r="P26" s="92">
        <v>207.12155090497737</v>
      </c>
    </row>
    <row r="27" spans="1:16" ht="51" customHeight="1">
      <c r="A27" s="25">
        <v>329320</v>
      </c>
      <c r="B27" s="34" t="s">
        <v>86</v>
      </c>
      <c r="C27" s="402" t="s">
        <v>81</v>
      </c>
      <c r="D27" s="402"/>
      <c r="E27" s="402"/>
      <c r="F27" s="29" t="s">
        <v>14</v>
      </c>
      <c r="G27" s="28" t="s">
        <v>38</v>
      </c>
      <c r="H27" s="301" t="s">
        <v>22</v>
      </c>
      <c r="I27" s="301">
        <v>25</v>
      </c>
      <c r="J27" s="301">
        <v>5000</v>
      </c>
      <c r="K27" s="30" t="s">
        <v>27</v>
      </c>
      <c r="L27" s="92">
        <v>219.43541176470589</v>
      </c>
      <c r="M27" s="92">
        <v>215.04670352941176</v>
      </c>
      <c r="N27" s="92">
        <v>212.85234941176472</v>
      </c>
      <c r="O27" s="92">
        <v>210.65799529411765</v>
      </c>
      <c r="P27" s="92">
        <v>207.36646411764704</v>
      </c>
    </row>
    <row r="28" spans="1:16" ht="51" customHeight="1">
      <c r="A28" s="25">
        <v>3021</v>
      </c>
      <c r="B28" s="34" t="s">
        <v>31</v>
      </c>
      <c r="C28" s="402"/>
      <c r="D28" s="402"/>
      <c r="E28" s="402"/>
      <c r="F28" s="29" t="s">
        <v>14</v>
      </c>
      <c r="G28" s="28" t="s">
        <v>39</v>
      </c>
      <c r="H28" s="301" t="s">
        <v>22</v>
      </c>
      <c r="I28" s="301">
        <v>30</v>
      </c>
      <c r="J28" s="301">
        <v>6600</v>
      </c>
      <c r="K28" s="30" t="s">
        <v>27</v>
      </c>
      <c r="L28" s="92">
        <v>199.68371836007131</v>
      </c>
      <c r="M28" s="92">
        <v>195.69004399286987</v>
      </c>
      <c r="N28" s="92">
        <v>193.69320680926916</v>
      </c>
      <c r="O28" s="92">
        <v>191.69636962566844</v>
      </c>
      <c r="P28" s="92">
        <v>188.70111385026738</v>
      </c>
    </row>
    <row r="29" spans="1:16" ht="77.25" customHeight="1">
      <c r="A29" s="25">
        <v>22450</v>
      </c>
      <c r="B29" s="34" t="s">
        <v>32</v>
      </c>
      <c r="C29" s="402" t="s">
        <v>80</v>
      </c>
      <c r="D29" s="402"/>
      <c r="E29" s="402"/>
      <c r="F29" s="29" t="s">
        <v>14</v>
      </c>
      <c r="G29" s="28" t="s">
        <v>40</v>
      </c>
      <c r="H29" s="301" t="s">
        <v>22</v>
      </c>
      <c r="I29" s="301">
        <v>20</v>
      </c>
      <c r="J29" s="301">
        <v>3600</v>
      </c>
      <c r="K29" s="30" t="s">
        <v>27</v>
      </c>
      <c r="L29" s="92">
        <v>243.36228758169938</v>
      </c>
      <c r="M29" s="92">
        <v>238.49504183006539</v>
      </c>
      <c r="N29" s="92">
        <v>236.06141895424838</v>
      </c>
      <c r="O29" s="92">
        <v>233.6277960784314</v>
      </c>
      <c r="P29" s="92">
        <v>229.9773617647059</v>
      </c>
    </row>
    <row r="30" spans="1:16" ht="94.5" customHeight="1">
      <c r="A30" s="25">
        <v>107</v>
      </c>
      <c r="B30" s="34" t="s">
        <v>33</v>
      </c>
      <c r="C30" s="402" t="s">
        <v>82</v>
      </c>
      <c r="D30" s="402"/>
      <c r="E30" s="402"/>
      <c r="F30" s="29" t="s">
        <v>14</v>
      </c>
      <c r="G30" s="28" t="s">
        <v>38</v>
      </c>
      <c r="H30" s="301" t="s">
        <v>22</v>
      </c>
      <c r="I30" s="301">
        <v>23</v>
      </c>
      <c r="J30" s="301">
        <v>4830</v>
      </c>
      <c r="K30" s="30" t="s">
        <v>27</v>
      </c>
      <c r="L30" s="92">
        <v>225.65636049202291</v>
      </c>
      <c r="M30" s="92">
        <v>221.14323328218245</v>
      </c>
      <c r="N30" s="92">
        <v>218.8866696772622</v>
      </c>
      <c r="O30" s="92">
        <v>216.63010607234199</v>
      </c>
      <c r="P30" s="92">
        <v>213.24526066496165</v>
      </c>
    </row>
    <row r="31" spans="1:16" ht="81" customHeight="1">
      <c r="A31" s="25">
        <v>369260</v>
      </c>
      <c r="B31" s="34" t="s">
        <v>34</v>
      </c>
      <c r="C31" s="402" t="s">
        <v>84</v>
      </c>
      <c r="D31" s="402"/>
      <c r="E31" s="402"/>
      <c r="F31" s="29" t="s">
        <v>14</v>
      </c>
      <c r="G31" s="28" t="s">
        <v>41</v>
      </c>
      <c r="H31" s="301" t="s">
        <v>42</v>
      </c>
      <c r="I31" s="301">
        <v>20</v>
      </c>
      <c r="J31" s="301">
        <v>3040</v>
      </c>
      <c r="K31" s="30" t="s">
        <v>27</v>
      </c>
      <c r="L31" s="92">
        <v>310.73049535603712</v>
      </c>
      <c r="M31" s="92">
        <v>304.51588544891638</v>
      </c>
      <c r="N31" s="92">
        <v>301.40858049535598</v>
      </c>
      <c r="O31" s="92">
        <v>298.30127554179563</v>
      </c>
      <c r="P31" s="92">
        <v>293.64031811145509</v>
      </c>
    </row>
    <row r="32" spans="1:16" ht="39" customHeight="1">
      <c r="A32" s="25">
        <v>2326</v>
      </c>
      <c r="B32" s="34" t="s">
        <v>43</v>
      </c>
      <c r="C32" s="402" t="s">
        <v>85</v>
      </c>
      <c r="D32" s="402"/>
      <c r="E32" s="402"/>
      <c r="F32" s="29" t="s">
        <v>14</v>
      </c>
      <c r="G32" s="28" t="s">
        <v>40</v>
      </c>
      <c r="H32" s="301" t="s">
        <v>22</v>
      </c>
      <c r="I32" s="301">
        <v>20</v>
      </c>
      <c r="J32" s="301">
        <v>4000</v>
      </c>
      <c r="K32" s="30" t="s">
        <v>27</v>
      </c>
      <c r="L32" s="92">
        <v>285.91776470588235</v>
      </c>
      <c r="M32" s="92">
        <v>280.19940941176469</v>
      </c>
      <c r="N32" s="92">
        <v>277.34023176470589</v>
      </c>
      <c r="O32" s="92">
        <v>274.48105411764703</v>
      </c>
      <c r="P32" s="92">
        <v>270.19228764705878</v>
      </c>
    </row>
    <row r="33" spans="1:16" ht="39" customHeight="1">
      <c r="A33" s="25">
        <v>32747</v>
      </c>
      <c r="B33" s="34" t="s">
        <v>44</v>
      </c>
      <c r="C33" s="402"/>
      <c r="D33" s="402"/>
      <c r="E33" s="402"/>
      <c r="F33" s="29" t="s">
        <v>14</v>
      </c>
      <c r="G33" s="28" t="s">
        <v>54</v>
      </c>
      <c r="H33" s="301" t="s">
        <v>60</v>
      </c>
      <c r="I33" s="301">
        <v>20</v>
      </c>
      <c r="J33" s="301">
        <v>5700</v>
      </c>
      <c r="K33" s="30" t="s">
        <v>27</v>
      </c>
      <c r="L33" s="92">
        <v>233.32775438596491</v>
      </c>
      <c r="M33" s="92">
        <v>228.66119929824561</v>
      </c>
      <c r="N33" s="92">
        <v>226.32792175438595</v>
      </c>
      <c r="O33" s="92">
        <v>223.9946442105263</v>
      </c>
      <c r="P33" s="92">
        <v>220.49472789473683</v>
      </c>
    </row>
    <row r="34" spans="1:16" ht="42" customHeight="1">
      <c r="A34" s="25">
        <v>109</v>
      </c>
      <c r="B34" s="34" t="s">
        <v>87</v>
      </c>
      <c r="C34" s="402" t="s">
        <v>83</v>
      </c>
      <c r="D34" s="402"/>
      <c r="E34" s="402"/>
      <c r="F34" s="29" t="s">
        <v>14</v>
      </c>
      <c r="G34" s="28" t="s">
        <v>40</v>
      </c>
      <c r="H34" s="301" t="s">
        <v>22</v>
      </c>
      <c r="I34" s="301">
        <v>20</v>
      </c>
      <c r="J34" s="301">
        <v>4000</v>
      </c>
      <c r="K34" s="30" t="s">
        <v>27</v>
      </c>
      <c r="L34" s="92">
        <v>358.20788235294117</v>
      </c>
      <c r="M34" s="92">
        <v>351.04372470588231</v>
      </c>
      <c r="N34" s="92">
        <v>347.46164588235291</v>
      </c>
      <c r="O34" s="92">
        <v>343.87956705882351</v>
      </c>
      <c r="P34" s="92">
        <v>338.50644882352941</v>
      </c>
    </row>
    <row r="35" spans="1:16" ht="42" customHeight="1">
      <c r="A35" s="25">
        <v>210792</v>
      </c>
      <c r="B35" s="34" t="s">
        <v>88</v>
      </c>
      <c r="C35" s="402"/>
      <c r="D35" s="402"/>
      <c r="E35" s="402"/>
      <c r="F35" s="29" t="s">
        <v>14</v>
      </c>
      <c r="G35" s="28" t="s">
        <v>55</v>
      </c>
      <c r="H35" s="301" t="s">
        <v>22</v>
      </c>
      <c r="I35" s="301">
        <v>20</v>
      </c>
      <c r="J35" s="301">
        <v>3600</v>
      </c>
      <c r="K35" s="30" t="s">
        <v>27</v>
      </c>
      <c r="L35" s="92">
        <v>378.0033464052288</v>
      </c>
      <c r="M35" s="92">
        <v>370.44327947712424</v>
      </c>
      <c r="N35" s="92">
        <v>366.6632460130719</v>
      </c>
      <c r="O35" s="92">
        <v>362.88321254901962</v>
      </c>
      <c r="P35" s="92">
        <v>357.2131623529412</v>
      </c>
    </row>
    <row r="36" spans="1:16" ht="85.5" customHeight="1">
      <c r="A36" s="25">
        <v>8958</v>
      </c>
      <c r="B36" s="34" t="s">
        <v>89</v>
      </c>
      <c r="C36" s="402" t="s">
        <v>90</v>
      </c>
      <c r="D36" s="402"/>
      <c r="E36" s="402"/>
      <c r="F36" s="29" t="s">
        <v>14</v>
      </c>
      <c r="G36" s="28" t="s">
        <v>40</v>
      </c>
      <c r="H36" s="301" t="s">
        <v>22</v>
      </c>
      <c r="I36" s="301">
        <v>20</v>
      </c>
      <c r="J36" s="301">
        <v>4000</v>
      </c>
      <c r="K36" s="30" t="s">
        <v>27</v>
      </c>
      <c r="L36" s="92">
        <v>344.26635294117648</v>
      </c>
      <c r="M36" s="92">
        <v>337.38102588235296</v>
      </c>
      <c r="N36" s="92">
        <v>333.93836235294117</v>
      </c>
      <c r="O36" s="92">
        <v>330.49569882352938</v>
      </c>
      <c r="P36" s="92">
        <v>325.33170352941175</v>
      </c>
    </row>
    <row r="37" spans="1:16" ht="50.25" customHeight="1">
      <c r="A37" s="25">
        <v>93</v>
      </c>
      <c r="B37" s="34" t="s">
        <v>45</v>
      </c>
      <c r="C37" s="402" t="s">
        <v>91</v>
      </c>
      <c r="D37" s="402"/>
      <c r="E37" s="402"/>
      <c r="F37" s="29" t="s">
        <v>14</v>
      </c>
      <c r="G37" s="28" t="s">
        <v>56</v>
      </c>
      <c r="H37" s="301" t="s">
        <v>42</v>
      </c>
      <c r="I37" s="301">
        <v>20</v>
      </c>
      <c r="J37" s="301">
        <v>3200</v>
      </c>
      <c r="K37" s="30" t="s">
        <v>27</v>
      </c>
      <c r="L37" s="92">
        <v>324.38017647058831</v>
      </c>
      <c r="M37" s="92">
        <v>317.89257294117652</v>
      </c>
      <c r="N37" s="92">
        <v>314.64877117647063</v>
      </c>
      <c r="O37" s="92">
        <v>311.40496941176474</v>
      </c>
      <c r="P37" s="92">
        <v>306.53926676470593</v>
      </c>
    </row>
    <row r="38" spans="1:16" ht="39" customHeight="1">
      <c r="A38" s="25">
        <v>28739</v>
      </c>
      <c r="B38" s="34" t="s">
        <v>46</v>
      </c>
      <c r="C38" s="402" t="s">
        <v>92</v>
      </c>
      <c r="D38" s="402"/>
      <c r="E38" s="402"/>
      <c r="F38" s="29" t="s">
        <v>14</v>
      </c>
      <c r="G38" s="28" t="s">
        <v>57</v>
      </c>
      <c r="H38" s="301" t="s">
        <v>22</v>
      </c>
      <c r="I38" s="301">
        <v>20</v>
      </c>
      <c r="J38" s="301">
        <v>3600</v>
      </c>
      <c r="K38" s="30" t="s">
        <v>27</v>
      </c>
      <c r="L38" s="92">
        <v>286.58769934640526</v>
      </c>
      <c r="M38" s="92">
        <v>280.85594535947718</v>
      </c>
      <c r="N38" s="92">
        <v>277.99006836601308</v>
      </c>
      <c r="O38" s="92">
        <v>275.12419137254903</v>
      </c>
      <c r="P38" s="92">
        <v>270.82537588235294</v>
      </c>
    </row>
    <row r="39" spans="1:16" ht="39" customHeight="1">
      <c r="A39" s="25">
        <v>26397</v>
      </c>
      <c r="B39" s="34" t="s">
        <v>47</v>
      </c>
      <c r="C39" s="402"/>
      <c r="D39" s="402"/>
      <c r="E39" s="402"/>
      <c r="F39" s="29" t="s">
        <v>14</v>
      </c>
      <c r="G39" s="28" t="s">
        <v>57</v>
      </c>
      <c r="H39" s="301" t="s">
        <v>22</v>
      </c>
      <c r="I39" s="301">
        <v>20</v>
      </c>
      <c r="J39" s="301">
        <v>3600</v>
      </c>
      <c r="K39" s="30" t="s">
        <v>27</v>
      </c>
      <c r="L39" s="92">
        <v>286.58769934640526</v>
      </c>
      <c r="M39" s="92">
        <v>280.85594535947718</v>
      </c>
      <c r="N39" s="92">
        <v>277.99006836601308</v>
      </c>
      <c r="O39" s="92">
        <v>275.12419137254903</v>
      </c>
      <c r="P39" s="92">
        <v>270.82537588235294</v>
      </c>
    </row>
    <row r="40" spans="1:16" ht="39" customHeight="1">
      <c r="A40" s="25">
        <v>28740</v>
      </c>
      <c r="B40" s="34" t="s">
        <v>48</v>
      </c>
      <c r="C40" s="402"/>
      <c r="D40" s="402"/>
      <c r="E40" s="402"/>
      <c r="F40" s="29" t="s">
        <v>14</v>
      </c>
      <c r="G40" s="28" t="s">
        <v>57</v>
      </c>
      <c r="H40" s="301" t="s">
        <v>22</v>
      </c>
      <c r="I40" s="301">
        <v>20</v>
      </c>
      <c r="J40" s="301">
        <v>3600</v>
      </c>
      <c r="K40" s="30" t="s">
        <v>27</v>
      </c>
      <c r="L40" s="92">
        <v>286.58769934640526</v>
      </c>
      <c r="M40" s="92">
        <v>280.85594535947718</v>
      </c>
      <c r="N40" s="92">
        <v>277.99006836601308</v>
      </c>
      <c r="O40" s="92">
        <v>275.12419137254903</v>
      </c>
      <c r="P40" s="92">
        <v>270.82537588235294</v>
      </c>
    </row>
    <row r="41" spans="1:16" ht="39" customHeight="1">
      <c r="A41" s="25">
        <v>28741</v>
      </c>
      <c r="B41" s="34" t="s">
        <v>49</v>
      </c>
      <c r="C41" s="402"/>
      <c r="D41" s="402"/>
      <c r="E41" s="402"/>
      <c r="F41" s="29" t="s">
        <v>14</v>
      </c>
      <c r="G41" s="28" t="s">
        <v>57</v>
      </c>
      <c r="H41" s="301" t="s">
        <v>22</v>
      </c>
      <c r="I41" s="301">
        <v>20</v>
      </c>
      <c r="J41" s="301">
        <v>3600</v>
      </c>
      <c r="K41" s="30" t="s">
        <v>27</v>
      </c>
      <c r="L41" s="92">
        <v>264.97499346405232</v>
      </c>
      <c r="M41" s="92">
        <v>259.67549359477124</v>
      </c>
      <c r="N41" s="92">
        <v>257.02574366013073</v>
      </c>
      <c r="O41" s="92">
        <v>254.37599372549022</v>
      </c>
      <c r="P41" s="92">
        <v>250.40136882352942</v>
      </c>
    </row>
    <row r="42" spans="1:16" ht="18.75" customHeight="1">
      <c r="A42" s="25">
        <v>54163</v>
      </c>
      <c r="B42" s="34" t="s">
        <v>50</v>
      </c>
      <c r="C42" s="402" t="s">
        <v>93</v>
      </c>
      <c r="D42" s="402"/>
      <c r="E42" s="402"/>
      <c r="F42" s="29" t="s">
        <v>14</v>
      </c>
      <c r="G42" s="28" t="s">
        <v>58</v>
      </c>
      <c r="H42" s="301" t="s">
        <v>22</v>
      </c>
      <c r="I42" s="301">
        <v>20</v>
      </c>
      <c r="J42" s="301">
        <v>4400</v>
      </c>
      <c r="K42" s="30" t="s">
        <v>27</v>
      </c>
      <c r="L42" s="92">
        <v>469.07763636363643</v>
      </c>
      <c r="M42" s="92">
        <v>459.69608363636371</v>
      </c>
      <c r="N42" s="92">
        <v>455.00530727272735</v>
      </c>
      <c r="O42" s="92">
        <v>450.31453090909093</v>
      </c>
      <c r="P42" s="92">
        <v>443.27836636363639</v>
      </c>
    </row>
    <row r="43" spans="1:16" ht="18.75" customHeight="1">
      <c r="A43" s="25">
        <v>22452</v>
      </c>
      <c r="B43" s="34" t="s">
        <v>51</v>
      </c>
      <c r="C43" s="402"/>
      <c r="D43" s="402"/>
      <c r="E43" s="402"/>
      <c r="F43" s="29" t="s">
        <v>14</v>
      </c>
      <c r="G43" s="28" t="s">
        <v>59</v>
      </c>
      <c r="H43" s="301" t="s">
        <v>22</v>
      </c>
      <c r="I43" s="301">
        <v>16</v>
      </c>
      <c r="J43" s="301">
        <v>3520</v>
      </c>
      <c r="K43" s="30" t="s">
        <v>27</v>
      </c>
      <c r="L43" s="92">
        <v>524.47972192513373</v>
      </c>
      <c r="M43" s="92">
        <v>513.99012748663108</v>
      </c>
      <c r="N43" s="92">
        <v>508.7453302673797</v>
      </c>
      <c r="O43" s="92">
        <v>503.50053304812837</v>
      </c>
      <c r="P43" s="92">
        <v>495.63333721925136</v>
      </c>
    </row>
    <row r="44" spans="1:16" ht="18.75" customHeight="1">
      <c r="A44" s="25">
        <v>10708</v>
      </c>
      <c r="B44" s="34" t="s">
        <v>52</v>
      </c>
      <c r="C44" s="402"/>
      <c r="D44" s="402"/>
      <c r="E44" s="402"/>
      <c r="F44" s="29" t="s">
        <v>14</v>
      </c>
      <c r="G44" s="28" t="s">
        <v>59</v>
      </c>
      <c r="H44" s="301" t="s">
        <v>22</v>
      </c>
      <c r="I44" s="301">
        <v>16</v>
      </c>
      <c r="J44" s="301">
        <v>3520</v>
      </c>
      <c r="K44" s="30" t="s">
        <v>27</v>
      </c>
      <c r="L44" s="92">
        <v>524.47972192513373</v>
      </c>
      <c r="M44" s="92">
        <v>513.99012748663108</v>
      </c>
      <c r="N44" s="92">
        <v>508.7453302673797</v>
      </c>
      <c r="O44" s="92">
        <v>503.50053304812837</v>
      </c>
      <c r="P44" s="92">
        <v>495.63333721925136</v>
      </c>
    </row>
    <row r="45" spans="1:16" ht="18.75" customHeight="1">
      <c r="A45" s="25">
        <v>54164</v>
      </c>
      <c r="B45" s="34" t="s">
        <v>53</v>
      </c>
      <c r="C45" s="402"/>
      <c r="D45" s="402"/>
      <c r="E45" s="402"/>
      <c r="F45" s="29" t="s">
        <v>14</v>
      </c>
      <c r="G45" s="28" t="s">
        <v>59</v>
      </c>
      <c r="H45" s="301" t="s">
        <v>22</v>
      </c>
      <c r="I45" s="301">
        <v>16</v>
      </c>
      <c r="J45" s="301">
        <v>3520</v>
      </c>
      <c r="K45" s="30" t="s">
        <v>27</v>
      </c>
      <c r="L45" s="92">
        <v>524.47972192513373</v>
      </c>
      <c r="M45" s="92">
        <v>513.99012748663108</v>
      </c>
      <c r="N45" s="92">
        <v>508.7453302673797</v>
      </c>
      <c r="O45" s="92">
        <v>503.50053304812837</v>
      </c>
      <c r="P45" s="92">
        <v>495.63333721925136</v>
      </c>
    </row>
    <row r="46" spans="1:16" ht="18.75" customHeight="1">
      <c r="A46" s="25">
        <v>210816</v>
      </c>
      <c r="B46" s="34" t="s">
        <v>61</v>
      </c>
      <c r="C46" s="402"/>
      <c r="D46" s="402"/>
      <c r="E46" s="402"/>
      <c r="F46" s="29" t="s">
        <v>14</v>
      </c>
      <c r="G46" s="28" t="s">
        <v>59</v>
      </c>
      <c r="H46" s="301" t="s">
        <v>22</v>
      </c>
      <c r="I46" s="301">
        <v>16</v>
      </c>
      <c r="J46" s="301">
        <v>3520</v>
      </c>
      <c r="K46" s="30" t="s">
        <v>27</v>
      </c>
      <c r="L46" s="92">
        <v>502.86701604278079</v>
      </c>
      <c r="M46" s="92">
        <v>492.80967572192515</v>
      </c>
      <c r="N46" s="92">
        <v>487.78100556149735</v>
      </c>
      <c r="O46" s="92">
        <v>482.75233540106956</v>
      </c>
      <c r="P46" s="92">
        <v>475.20933016042784</v>
      </c>
    </row>
    <row r="47" spans="1:16" ht="18.75" customHeight="1">
      <c r="A47" s="25">
        <v>10711</v>
      </c>
      <c r="B47" s="34" t="s">
        <v>62</v>
      </c>
      <c r="C47" s="402"/>
      <c r="D47" s="402"/>
      <c r="E47" s="402"/>
      <c r="F47" s="29" t="s">
        <v>14</v>
      </c>
      <c r="G47" s="28" t="s">
        <v>73</v>
      </c>
      <c r="H47" s="301" t="s">
        <v>42</v>
      </c>
      <c r="I47" s="301">
        <v>16</v>
      </c>
      <c r="J47" s="301">
        <v>2944</v>
      </c>
      <c r="K47" s="30" t="s">
        <v>27</v>
      </c>
      <c r="L47" s="92">
        <v>587.40884143222513</v>
      </c>
      <c r="M47" s="92">
        <v>575.66066460358059</v>
      </c>
      <c r="N47" s="92">
        <v>569.78657618925831</v>
      </c>
      <c r="O47" s="92">
        <v>563.91248777493615</v>
      </c>
      <c r="P47" s="92">
        <v>555.10135515345269</v>
      </c>
    </row>
    <row r="48" spans="1:16" ht="20.25" customHeight="1">
      <c r="A48" s="25">
        <v>10712</v>
      </c>
      <c r="B48" s="34" t="s">
        <v>63</v>
      </c>
      <c r="C48" s="402"/>
      <c r="D48" s="402"/>
      <c r="E48" s="402"/>
      <c r="F48" s="29" t="s">
        <v>14</v>
      </c>
      <c r="G48" s="28" t="s">
        <v>73</v>
      </c>
      <c r="H48" s="301" t="s">
        <v>42</v>
      </c>
      <c r="I48" s="301">
        <v>16</v>
      </c>
      <c r="J48" s="301">
        <v>2944</v>
      </c>
      <c r="K48" s="30" t="s">
        <v>27</v>
      </c>
      <c r="L48" s="92">
        <v>587.40884143222513</v>
      </c>
      <c r="M48" s="92">
        <v>575.66066460358059</v>
      </c>
      <c r="N48" s="92">
        <v>569.78657618925831</v>
      </c>
      <c r="O48" s="92">
        <v>563.91248777493615</v>
      </c>
      <c r="P48" s="92">
        <v>555.10135515345269</v>
      </c>
    </row>
    <row r="49" spans="1:16" ht="18.75" customHeight="1">
      <c r="A49" s="25">
        <v>10713</v>
      </c>
      <c r="B49" s="34" t="s">
        <v>64</v>
      </c>
      <c r="C49" s="402"/>
      <c r="D49" s="402"/>
      <c r="E49" s="402"/>
      <c r="F49" s="29" t="s">
        <v>14</v>
      </c>
      <c r="G49" s="28" t="s">
        <v>73</v>
      </c>
      <c r="H49" s="301" t="s">
        <v>42</v>
      </c>
      <c r="I49" s="301">
        <v>16</v>
      </c>
      <c r="J49" s="301">
        <v>2944</v>
      </c>
      <c r="K49" s="30" t="s">
        <v>27</v>
      </c>
      <c r="L49" s="92">
        <v>587.40884143222513</v>
      </c>
      <c r="M49" s="92">
        <v>575.66066460358059</v>
      </c>
      <c r="N49" s="92">
        <v>569.78657618925831</v>
      </c>
      <c r="O49" s="92">
        <v>563.91248777493615</v>
      </c>
      <c r="P49" s="92">
        <v>555.10135515345269</v>
      </c>
    </row>
    <row r="50" spans="1:16" ht="27" customHeight="1">
      <c r="A50" s="25">
        <v>10714</v>
      </c>
      <c r="B50" s="34" t="s">
        <v>65</v>
      </c>
      <c r="C50" s="402"/>
      <c r="D50" s="402"/>
      <c r="E50" s="402"/>
      <c r="F50" s="29" t="s">
        <v>14</v>
      </c>
      <c r="G50" s="28" t="s">
        <v>73</v>
      </c>
      <c r="H50" s="301" t="s">
        <v>42</v>
      </c>
      <c r="I50" s="301">
        <v>16</v>
      </c>
      <c r="J50" s="301">
        <v>2944</v>
      </c>
      <c r="K50" s="30" t="s">
        <v>27</v>
      </c>
      <c r="L50" s="92">
        <v>565.79613554987213</v>
      </c>
      <c r="M50" s="92">
        <v>554.48021283887465</v>
      </c>
      <c r="N50" s="92">
        <v>548.82225148337591</v>
      </c>
      <c r="O50" s="92">
        <v>543.16429012787728</v>
      </c>
      <c r="P50" s="92">
        <v>534.67734809462911</v>
      </c>
    </row>
    <row r="51" spans="1:16" ht="32.25" customHeight="1">
      <c r="A51" s="25">
        <v>356983</v>
      </c>
      <c r="B51" s="34" t="s">
        <v>66</v>
      </c>
      <c r="C51" s="402" t="s">
        <v>94</v>
      </c>
      <c r="D51" s="402"/>
      <c r="E51" s="402"/>
      <c r="F51" s="29" t="s">
        <v>35</v>
      </c>
      <c r="G51" s="28" t="s">
        <v>74</v>
      </c>
      <c r="H51" s="301" t="s">
        <v>77</v>
      </c>
      <c r="I51" s="301">
        <v>20</v>
      </c>
      <c r="J51" s="301">
        <v>10580</v>
      </c>
      <c r="K51" s="30" t="s">
        <v>27</v>
      </c>
      <c r="L51" s="92">
        <v>172.64637429111531</v>
      </c>
      <c r="M51" s="92">
        <v>169.19344680529301</v>
      </c>
      <c r="N51" s="92">
        <v>167.46698306238184</v>
      </c>
      <c r="O51" s="92">
        <v>165.74051931947068</v>
      </c>
      <c r="P51" s="92">
        <v>163.15082370510396</v>
      </c>
    </row>
    <row r="52" spans="1:16" ht="32.25" customHeight="1">
      <c r="A52" s="25">
        <v>377222</v>
      </c>
      <c r="B52" s="34" t="s">
        <v>67</v>
      </c>
      <c r="C52" s="402"/>
      <c r="D52" s="402"/>
      <c r="E52" s="402"/>
      <c r="F52" s="29" t="s">
        <v>35</v>
      </c>
      <c r="G52" s="28" t="s">
        <v>74</v>
      </c>
      <c r="H52" s="301" t="s">
        <v>77</v>
      </c>
      <c r="I52" s="301">
        <v>20</v>
      </c>
      <c r="J52" s="301">
        <v>10580</v>
      </c>
      <c r="K52" s="30" t="s">
        <v>27</v>
      </c>
      <c r="L52" s="92">
        <v>172.64637429111531</v>
      </c>
      <c r="M52" s="92">
        <v>169.19344680529301</v>
      </c>
      <c r="N52" s="92">
        <v>167.46698306238184</v>
      </c>
      <c r="O52" s="92">
        <v>165.74051931947068</v>
      </c>
      <c r="P52" s="92">
        <v>163.15082370510396</v>
      </c>
    </row>
    <row r="53" spans="1:16" ht="32.25" customHeight="1">
      <c r="A53" s="25">
        <v>360506</v>
      </c>
      <c r="B53" s="34" t="s">
        <v>68</v>
      </c>
      <c r="C53" s="402"/>
      <c r="D53" s="402"/>
      <c r="E53" s="402"/>
      <c r="F53" s="29" t="s">
        <v>35</v>
      </c>
      <c r="G53" s="28" t="s">
        <v>75</v>
      </c>
      <c r="H53" s="301" t="s">
        <v>78</v>
      </c>
      <c r="I53" s="301">
        <v>20</v>
      </c>
      <c r="J53" s="301">
        <v>10400</v>
      </c>
      <c r="K53" s="30" t="s">
        <v>27</v>
      </c>
      <c r="L53" s="92">
        <v>207.46818099547511</v>
      </c>
      <c r="M53" s="92">
        <v>203.3188173755656</v>
      </c>
      <c r="N53" s="92">
        <v>201.24413556561086</v>
      </c>
      <c r="O53" s="92">
        <v>199.16945375565609</v>
      </c>
      <c r="P53" s="92">
        <v>196.05743104072397</v>
      </c>
    </row>
    <row r="54" spans="1:16" ht="25.5" customHeight="1">
      <c r="A54" s="25">
        <v>11764</v>
      </c>
      <c r="B54" s="34" t="s">
        <v>69</v>
      </c>
      <c r="C54" s="402" t="s">
        <v>95</v>
      </c>
      <c r="D54" s="402"/>
      <c r="E54" s="402"/>
      <c r="F54" s="29" t="s">
        <v>13</v>
      </c>
      <c r="G54" s="28" t="s">
        <v>39</v>
      </c>
      <c r="H54" s="301" t="s">
        <v>22</v>
      </c>
      <c r="I54" s="301">
        <v>25</v>
      </c>
      <c r="J54" s="301">
        <v>5500</v>
      </c>
      <c r="K54" s="30" t="s">
        <v>27</v>
      </c>
      <c r="L54" s="92">
        <v>156.75079144385026</v>
      </c>
      <c r="M54" s="92">
        <v>153.61577561497324</v>
      </c>
      <c r="N54" s="92">
        <v>152.04826770053475</v>
      </c>
      <c r="O54" s="92">
        <v>150.48075978609626</v>
      </c>
      <c r="P54" s="92">
        <v>148.1294979144385</v>
      </c>
    </row>
    <row r="55" spans="1:16" ht="25.5" customHeight="1">
      <c r="A55" s="25">
        <v>14022</v>
      </c>
      <c r="B55" s="34" t="s">
        <v>70</v>
      </c>
      <c r="C55" s="402"/>
      <c r="D55" s="402"/>
      <c r="E55" s="402"/>
      <c r="F55" s="29" t="s">
        <v>15</v>
      </c>
      <c r="G55" s="28" t="s">
        <v>76</v>
      </c>
      <c r="H55" s="301" t="s">
        <v>22</v>
      </c>
      <c r="I55" s="301">
        <v>20</v>
      </c>
      <c r="J55" s="301">
        <v>3360</v>
      </c>
      <c r="K55" s="30" t="s">
        <v>27</v>
      </c>
      <c r="L55" s="92">
        <v>234.1112829131653</v>
      </c>
      <c r="M55" s="92">
        <v>229.42905725490198</v>
      </c>
      <c r="N55" s="92">
        <v>227.08794442577033</v>
      </c>
      <c r="O55" s="92">
        <v>224.74683159663869</v>
      </c>
      <c r="P55" s="92">
        <v>221.23516235294119</v>
      </c>
    </row>
    <row r="56" spans="1:16" ht="25.5" customHeight="1">
      <c r="A56" s="25">
        <v>10244</v>
      </c>
      <c r="B56" s="34" t="s">
        <v>71</v>
      </c>
      <c r="C56" s="402"/>
      <c r="D56" s="402"/>
      <c r="E56" s="402"/>
      <c r="F56" s="29" t="s">
        <v>14</v>
      </c>
      <c r="G56" s="28" t="s">
        <v>38</v>
      </c>
      <c r="H56" s="301" t="s">
        <v>22</v>
      </c>
      <c r="I56" s="301">
        <v>20</v>
      </c>
      <c r="J56" s="301">
        <v>4400</v>
      </c>
      <c r="K56" s="30" t="s">
        <v>27</v>
      </c>
      <c r="L56" s="92">
        <v>224.8483422459893</v>
      </c>
      <c r="M56" s="92">
        <v>220.3513754010695</v>
      </c>
      <c r="N56" s="92">
        <v>218.10289197860962</v>
      </c>
      <c r="O56" s="92">
        <v>215.85440855614971</v>
      </c>
      <c r="P56" s="92">
        <v>212.48168342245987</v>
      </c>
    </row>
    <row r="57" spans="1:16" ht="25.5" customHeight="1">
      <c r="A57" s="25">
        <v>9783</v>
      </c>
      <c r="B57" s="34" t="s">
        <v>72</v>
      </c>
      <c r="C57" s="402"/>
      <c r="D57" s="402"/>
      <c r="E57" s="402"/>
      <c r="F57" s="29" t="s">
        <v>14</v>
      </c>
      <c r="G57" s="28" t="s">
        <v>76</v>
      </c>
      <c r="H57" s="301" t="s">
        <v>22</v>
      </c>
      <c r="I57" s="301">
        <v>20</v>
      </c>
      <c r="J57" s="301">
        <v>3360</v>
      </c>
      <c r="K57" s="30" t="s">
        <v>27</v>
      </c>
      <c r="L57" s="92">
        <v>249.24398879551825</v>
      </c>
      <c r="M57" s="92">
        <v>244.25910901960788</v>
      </c>
      <c r="N57" s="92">
        <v>241.76666913165269</v>
      </c>
      <c r="O57" s="92">
        <v>239.2742292436975</v>
      </c>
      <c r="P57" s="92">
        <v>235.53556941176473</v>
      </c>
    </row>
    <row r="58" spans="1:16" ht="24.75">
      <c r="A58" s="404" t="s">
        <v>108</v>
      </c>
      <c r="B58" s="405"/>
      <c r="C58" s="411"/>
      <c r="D58" s="411"/>
      <c r="E58" s="411"/>
      <c r="F58" s="411"/>
      <c r="G58" s="411"/>
      <c r="H58" s="411"/>
      <c r="I58" s="411"/>
      <c r="J58" s="411"/>
      <c r="K58" s="411"/>
      <c r="L58" s="411"/>
      <c r="M58" s="411"/>
      <c r="N58" s="411"/>
      <c r="O58" s="411"/>
      <c r="P58" s="411"/>
    </row>
    <row r="59" spans="1:16" ht="18" customHeight="1">
      <c r="A59" s="25">
        <v>76</v>
      </c>
      <c r="B59" s="34" t="s">
        <v>109</v>
      </c>
      <c r="C59" s="402" t="s">
        <v>115</v>
      </c>
      <c r="D59" s="402"/>
      <c r="E59" s="402"/>
      <c r="F59" s="29" t="s">
        <v>13</v>
      </c>
      <c r="G59" s="28" t="s">
        <v>116</v>
      </c>
      <c r="H59" s="301" t="s">
        <v>22</v>
      </c>
      <c r="I59" s="301">
        <v>28</v>
      </c>
      <c r="J59" s="301">
        <v>5040</v>
      </c>
      <c r="K59" s="30" t="s">
        <v>27</v>
      </c>
      <c r="L59" s="92">
        <v>123.49737828349947</v>
      </c>
      <c r="M59" s="92">
        <v>121.02743071782947</v>
      </c>
      <c r="N59" s="92">
        <v>119.79245693499449</v>
      </c>
      <c r="O59" s="92">
        <v>118.55748315215949</v>
      </c>
      <c r="P59" s="92">
        <v>117.32250936932449</v>
      </c>
    </row>
    <row r="60" spans="1:16" ht="18" customHeight="1">
      <c r="A60" s="25">
        <v>87</v>
      </c>
      <c r="B60" s="34" t="s">
        <v>112</v>
      </c>
      <c r="C60" s="402"/>
      <c r="D60" s="402"/>
      <c r="E60" s="402"/>
      <c r="F60" s="29" t="s">
        <v>13</v>
      </c>
      <c r="G60" s="28" t="s">
        <v>117</v>
      </c>
      <c r="H60" s="301" t="s">
        <v>22</v>
      </c>
      <c r="I60" s="301">
        <v>23</v>
      </c>
      <c r="J60" s="301">
        <v>3910</v>
      </c>
      <c r="K60" s="30" t="s">
        <v>27</v>
      </c>
      <c r="L60" s="92">
        <v>144.03807168500569</v>
      </c>
      <c r="M60" s="92">
        <v>141.15731025130557</v>
      </c>
      <c r="N60" s="92">
        <v>139.71692953445552</v>
      </c>
      <c r="O60" s="92">
        <v>138.27654881760546</v>
      </c>
      <c r="P60" s="92">
        <v>136.8361681007554</v>
      </c>
    </row>
    <row r="61" spans="1:16" ht="18" customHeight="1">
      <c r="A61" s="25">
        <v>74</v>
      </c>
      <c r="B61" s="34" t="s">
        <v>110</v>
      </c>
      <c r="C61" s="402"/>
      <c r="D61" s="402"/>
      <c r="E61" s="402"/>
      <c r="F61" s="29" t="s">
        <v>15</v>
      </c>
      <c r="G61" s="28" t="s">
        <v>116</v>
      </c>
      <c r="H61" s="301" t="s">
        <v>22</v>
      </c>
      <c r="I61" s="301">
        <v>28</v>
      </c>
      <c r="J61" s="301">
        <v>5040</v>
      </c>
      <c r="K61" s="30" t="s">
        <v>27</v>
      </c>
      <c r="L61" s="92">
        <v>148.92769502768547</v>
      </c>
      <c r="M61" s="92">
        <v>145.94914112713175</v>
      </c>
      <c r="N61" s="92">
        <v>144.45986417685489</v>
      </c>
      <c r="O61" s="92">
        <v>142.97058722657806</v>
      </c>
      <c r="P61" s="92">
        <v>141.4813102763012</v>
      </c>
    </row>
    <row r="62" spans="1:16" ht="18" customHeight="1">
      <c r="A62" s="25">
        <v>83</v>
      </c>
      <c r="B62" s="34" t="s">
        <v>113</v>
      </c>
      <c r="C62" s="402"/>
      <c r="D62" s="402"/>
      <c r="E62" s="402"/>
      <c r="F62" s="29" t="s">
        <v>15</v>
      </c>
      <c r="G62" s="28" t="s">
        <v>117</v>
      </c>
      <c r="H62" s="301" t="s">
        <v>22</v>
      </c>
      <c r="I62" s="301">
        <v>23</v>
      </c>
      <c r="J62" s="301">
        <v>3910</v>
      </c>
      <c r="K62" s="30" t="s">
        <v>27</v>
      </c>
      <c r="L62" s="92">
        <v>170.51922796407547</v>
      </c>
      <c r="M62" s="92">
        <v>167.10884340479396</v>
      </c>
      <c r="N62" s="92">
        <v>165.4036511251532</v>
      </c>
      <c r="O62" s="92">
        <v>163.69845884551245</v>
      </c>
      <c r="P62" s="92">
        <v>161.99326656587169</v>
      </c>
    </row>
    <row r="63" spans="1:16" ht="18" customHeight="1">
      <c r="A63" s="25">
        <v>78</v>
      </c>
      <c r="B63" s="34" t="s">
        <v>111</v>
      </c>
      <c r="C63" s="402"/>
      <c r="D63" s="402"/>
      <c r="E63" s="402"/>
      <c r="F63" s="29" t="s">
        <v>14</v>
      </c>
      <c r="G63" s="28" t="s">
        <v>116</v>
      </c>
      <c r="H63" s="301" t="s">
        <v>22</v>
      </c>
      <c r="I63" s="301">
        <v>28</v>
      </c>
      <c r="J63" s="301">
        <v>5040</v>
      </c>
      <c r="K63" s="30" t="s">
        <v>27</v>
      </c>
      <c r="L63" s="92">
        <v>157.8598310741971</v>
      </c>
      <c r="M63" s="92">
        <v>154.70263445271317</v>
      </c>
      <c r="N63" s="92">
        <v>153.12403614197117</v>
      </c>
      <c r="O63" s="92">
        <v>151.54543783122921</v>
      </c>
      <c r="P63" s="92">
        <v>149.96683952048724</v>
      </c>
    </row>
    <row r="64" spans="1:16" ht="18" customHeight="1">
      <c r="A64" s="25">
        <v>82</v>
      </c>
      <c r="B64" s="34" t="s">
        <v>114</v>
      </c>
      <c r="C64" s="402"/>
      <c r="D64" s="402"/>
      <c r="E64" s="402"/>
      <c r="F64" s="29" t="s">
        <v>14</v>
      </c>
      <c r="G64" s="28" t="s">
        <v>117</v>
      </c>
      <c r="H64" s="301" t="s">
        <v>22</v>
      </c>
      <c r="I64" s="301">
        <v>23</v>
      </c>
      <c r="J64" s="301">
        <v>3910</v>
      </c>
      <c r="K64" s="30" t="s">
        <v>27</v>
      </c>
      <c r="L64" s="92">
        <v>180.60728749895915</v>
      </c>
      <c r="M64" s="92">
        <v>176.99514174897996</v>
      </c>
      <c r="N64" s="92">
        <v>175.18906887399038</v>
      </c>
      <c r="O64" s="92">
        <v>173.38299599900077</v>
      </c>
      <c r="P64" s="92">
        <v>171.57692312401119</v>
      </c>
    </row>
    <row r="65" spans="1:16" ht="24.75">
      <c r="A65" s="404" t="s">
        <v>118</v>
      </c>
      <c r="B65" s="405"/>
      <c r="C65" s="411"/>
      <c r="D65" s="411"/>
      <c r="E65" s="411"/>
      <c r="F65" s="411"/>
      <c r="G65" s="411"/>
      <c r="H65" s="411"/>
      <c r="I65" s="411"/>
      <c r="J65" s="411"/>
      <c r="K65" s="411"/>
      <c r="L65" s="411"/>
      <c r="M65" s="411"/>
      <c r="N65" s="411"/>
      <c r="O65" s="411"/>
      <c r="P65" s="411"/>
    </row>
    <row r="66" spans="1:16" ht="42.75" customHeight="1">
      <c r="A66" s="25">
        <v>3096</v>
      </c>
      <c r="B66" s="34" t="s">
        <v>119</v>
      </c>
      <c r="C66" s="402" t="s">
        <v>123</v>
      </c>
      <c r="D66" s="402"/>
      <c r="E66" s="402"/>
      <c r="F66" s="29" t="s">
        <v>14</v>
      </c>
      <c r="G66" s="28" t="s">
        <v>59</v>
      </c>
      <c r="H66" s="301" t="s">
        <v>22</v>
      </c>
      <c r="I66" s="301">
        <v>16</v>
      </c>
      <c r="J66" s="301">
        <v>3520</v>
      </c>
      <c r="K66" s="30" t="s">
        <v>27</v>
      </c>
      <c r="L66" s="92">
        <v>214.65762099567104</v>
      </c>
      <c r="M66" s="92">
        <v>210.36446857575763</v>
      </c>
      <c r="N66" s="92">
        <v>208.21789236580091</v>
      </c>
      <c r="O66" s="92">
        <v>206.07131615584419</v>
      </c>
      <c r="P66" s="92">
        <v>201.77816373593078</v>
      </c>
    </row>
    <row r="67" spans="1:16" ht="42.75" customHeight="1">
      <c r="A67" s="25">
        <v>72</v>
      </c>
      <c r="B67" s="34" t="s">
        <v>120</v>
      </c>
      <c r="C67" s="402"/>
      <c r="D67" s="402"/>
      <c r="E67" s="402"/>
      <c r="F67" s="29" t="s">
        <v>14</v>
      </c>
      <c r="G67" s="28" t="s">
        <v>38</v>
      </c>
      <c r="H67" s="301" t="s">
        <v>22</v>
      </c>
      <c r="I67" s="301">
        <v>20</v>
      </c>
      <c r="J67" s="301">
        <v>4830</v>
      </c>
      <c r="K67" s="30" t="s">
        <v>27</v>
      </c>
      <c r="L67" s="92">
        <v>179.21664573597556</v>
      </c>
      <c r="M67" s="92">
        <v>175.63231282125605</v>
      </c>
      <c r="N67" s="92">
        <v>173.84014636389628</v>
      </c>
      <c r="O67" s="92">
        <v>172.04797990653654</v>
      </c>
      <c r="P67" s="92">
        <v>168.46364699181703</v>
      </c>
    </row>
    <row r="68" spans="1:16" ht="45.75" customHeight="1">
      <c r="A68" s="25">
        <v>539796</v>
      </c>
      <c r="B68" s="34" t="s">
        <v>121</v>
      </c>
      <c r="C68" s="402" t="s">
        <v>124</v>
      </c>
      <c r="D68" s="402"/>
      <c r="E68" s="402"/>
      <c r="F68" s="29" t="s">
        <v>14</v>
      </c>
      <c r="G68" s="28" t="s">
        <v>38</v>
      </c>
      <c r="H68" s="301" t="s">
        <v>22</v>
      </c>
      <c r="I68" s="301">
        <v>23</v>
      </c>
      <c r="J68" s="301">
        <v>4600</v>
      </c>
      <c r="K68" s="30" t="s">
        <v>27</v>
      </c>
      <c r="L68" s="92">
        <v>190.90326074617334</v>
      </c>
      <c r="M68" s="92">
        <v>187.08519553124987</v>
      </c>
      <c r="N68" s="92">
        <v>185.17616292378813</v>
      </c>
      <c r="O68" s="92">
        <v>183.26713031632642</v>
      </c>
      <c r="P68" s="92">
        <v>179.44906510140294</v>
      </c>
    </row>
    <row r="69" spans="1:16" ht="34.5" customHeight="1">
      <c r="A69" s="25">
        <v>543431</v>
      </c>
      <c r="B69" s="34" t="s">
        <v>122</v>
      </c>
      <c r="C69" s="402" t="s">
        <v>125</v>
      </c>
      <c r="D69" s="402"/>
      <c r="E69" s="402"/>
      <c r="F69" s="29" t="s">
        <v>14</v>
      </c>
      <c r="G69" s="28" t="s">
        <v>38</v>
      </c>
      <c r="H69" s="301" t="s">
        <v>60</v>
      </c>
      <c r="I69" s="301">
        <v>23</v>
      </c>
      <c r="J69" s="301">
        <v>7935</v>
      </c>
      <c r="K69" s="30" t="s">
        <v>27</v>
      </c>
      <c r="L69" s="92">
        <v>189.30373436102866</v>
      </c>
      <c r="M69" s="92">
        <v>185.51765967380808</v>
      </c>
      <c r="N69" s="92">
        <v>183.62462233019781</v>
      </c>
      <c r="O69" s="92">
        <v>181.73158498658751</v>
      </c>
      <c r="P69" s="92">
        <v>177.94551029936693</v>
      </c>
    </row>
    <row r="70" spans="1:16" ht="24.75">
      <c r="A70" s="404" t="s">
        <v>126</v>
      </c>
      <c r="B70" s="405"/>
      <c r="C70" s="411"/>
      <c r="D70" s="411"/>
      <c r="E70" s="411"/>
      <c r="F70" s="411"/>
      <c r="G70" s="411"/>
      <c r="H70" s="411"/>
      <c r="I70" s="411"/>
      <c r="J70" s="411"/>
      <c r="K70" s="411"/>
      <c r="L70" s="411"/>
      <c r="M70" s="411"/>
      <c r="N70" s="411"/>
      <c r="O70" s="411"/>
      <c r="P70" s="411"/>
    </row>
    <row r="71" spans="1:16">
      <c r="A71" s="25">
        <v>90</v>
      </c>
      <c r="B71" s="34" t="s">
        <v>127</v>
      </c>
      <c r="C71" s="402" t="s">
        <v>133</v>
      </c>
      <c r="D71" s="402"/>
      <c r="E71" s="402"/>
      <c r="F71" s="29" t="s">
        <v>13</v>
      </c>
      <c r="G71" s="28" t="s">
        <v>116</v>
      </c>
      <c r="H71" s="301" t="s">
        <v>22</v>
      </c>
      <c r="I71" s="301">
        <v>28</v>
      </c>
      <c r="J71" s="301">
        <v>5320</v>
      </c>
      <c r="K71" s="30" t="s">
        <v>27</v>
      </c>
      <c r="L71" s="92">
        <v>112.05102053958427</v>
      </c>
      <c r="M71" s="92">
        <v>109.81000012879258</v>
      </c>
      <c r="N71" s="92">
        <v>108.68948992339674</v>
      </c>
      <c r="O71" s="92">
        <v>107.5689797180009</v>
      </c>
      <c r="P71" s="92">
        <v>105.88821440990714</v>
      </c>
    </row>
    <row r="72" spans="1:16">
      <c r="A72" s="25">
        <v>7556</v>
      </c>
      <c r="B72" s="34" t="s">
        <v>130</v>
      </c>
      <c r="C72" s="402"/>
      <c r="D72" s="402"/>
      <c r="E72" s="402"/>
      <c r="F72" s="29" t="s">
        <v>13</v>
      </c>
      <c r="G72" s="28" t="s">
        <v>117</v>
      </c>
      <c r="H72" s="301" t="s">
        <v>22</v>
      </c>
      <c r="I72" s="301">
        <v>23</v>
      </c>
      <c r="J72" s="301">
        <v>4140</v>
      </c>
      <c r="K72" s="30" t="s">
        <v>27</v>
      </c>
      <c r="L72" s="92">
        <v>131.98531626030126</v>
      </c>
      <c r="M72" s="92">
        <v>129.34560993509524</v>
      </c>
      <c r="N72" s="92">
        <v>128.02575677249223</v>
      </c>
      <c r="O72" s="92">
        <v>126.70590360988921</v>
      </c>
      <c r="P72" s="92">
        <v>124.72612386598469</v>
      </c>
    </row>
    <row r="73" spans="1:16">
      <c r="A73" s="25">
        <v>1795</v>
      </c>
      <c r="B73" s="34" t="s">
        <v>128</v>
      </c>
      <c r="C73" s="402"/>
      <c r="D73" s="402"/>
      <c r="E73" s="402"/>
      <c r="F73" s="29" t="s">
        <v>15</v>
      </c>
      <c r="G73" s="28" t="s">
        <v>116</v>
      </c>
      <c r="H73" s="301" t="s">
        <v>22</v>
      </c>
      <c r="I73" s="301">
        <v>28</v>
      </c>
      <c r="J73" s="301">
        <v>5320</v>
      </c>
      <c r="K73" s="30" t="s">
        <v>27</v>
      </c>
      <c r="L73" s="92">
        <v>135.0285781866431</v>
      </c>
      <c r="M73" s="92">
        <v>132.32800662291024</v>
      </c>
      <c r="N73" s="92">
        <v>130.9777208410438</v>
      </c>
      <c r="O73" s="92">
        <v>129.62743505917737</v>
      </c>
      <c r="P73" s="92">
        <v>127.60200638637772</v>
      </c>
    </row>
    <row r="74" spans="1:16">
      <c r="A74" s="25">
        <v>3558</v>
      </c>
      <c r="B74" s="34" t="s">
        <v>131</v>
      </c>
      <c r="C74" s="402"/>
      <c r="D74" s="402"/>
      <c r="E74" s="402"/>
      <c r="F74" s="29" t="s">
        <v>15</v>
      </c>
      <c r="G74" s="28" t="s">
        <v>117</v>
      </c>
      <c r="H74" s="301" t="s">
        <v>22</v>
      </c>
      <c r="I74" s="301">
        <v>23</v>
      </c>
      <c r="J74" s="301">
        <v>4140</v>
      </c>
      <c r="K74" s="30" t="s">
        <v>27</v>
      </c>
      <c r="L74" s="92">
        <v>157.56410684853657</v>
      </c>
      <c r="M74" s="92">
        <v>154.41282471156583</v>
      </c>
      <c r="N74" s="92">
        <v>152.83718364308046</v>
      </c>
      <c r="O74" s="92">
        <v>151.2615425745951</v>
      </c>
      <c r="P74" s="92">
        <v>148.89808097186705</v>
      </c>
    </row>
    <row r="75" spans="1:16">
      <c r="A75" s="25">
        <v>2687</v>
      </c>
      <c r="B75" s="34" t="s">
        <v>129</v>
      </c>
      <c r="C75" s="402"/>
      <c r="D75" s="402"/>
      <c r="E75" s="402"/>
      <c r="F75" s="29" t="s">
        <v>14</v>
      </c>
      <c r="G75" s="28" t="s">
        <v>116</v>
      </c>
      <c r="H75" s="301" t="s">
        <v>22</v>
      </c>
      <c r="I75" s="301">
        <v>28</v>
      </c>
      <c r="J75" s="301">
        <v>5320</v>
      </c>
      <c r="K75" s="30" t="s">
        <v>27</v>
      </c>
      <c r="L75" s="92">
        <v>147.60120406899605</v>
      </c>
      <c r="M75" s="92">
        <v>144.64917998761612</v>
      </c>
      <c r="N75" s="92">
        <v>143.17316794692616</v>
      </c>
      <c r="O75" s="92">
        <v>141.69715590623622</v>
      </c>
      <c r="P75" s="92">
        <v>139.48313784520127</v>
      </c>
    </row>
    <row r="76" spans="1:16">
      <c r="A76" s="25">
        <v>4645</v>
      </c>
      <c r="B76" s="34" t="s">
        <v>132</v>
      </c>
      <c r="C76" s="402"/>
      <c r="D76" s="402"/>
      <c r="E76" s="402"/>
      <c r="F76" s="29" t="s">
        <v>14</v>
      </c>
      <c r="G76" s="28" t="s">
        <v>117</v>
      </c>
      <c r="H76" s="301" t="s">
        <v>22</v>
      </c>
      <c r="I76" s="301">
        <v>23</v>
      </c>
      <c r="J76" s="301">
        <v>4140</v>
      </c>
      <c r="K76" s="30" t="s">
        <v>27</v>
      </c>
      <c r="L76" s="92">
        <v>166.34326802500718</v>
      </c>
      <c r="M76" s="92">
        <v>163.01640266450704</v>
      </c>
      <c r="N76" s="92">
        <v>161.35296998425696</v>
      </c>
      <c r="O76" s="92">
        <v>159.68953730400688</v>
      </c>
      <c r="P76" s="92">
        <v>157.19438828363178</v>
      </c>
    </row>
    <row r="77" spans="1:16" ht="21">
      <c r="A77" s="412" t="s">
        <v>271</v>
      </c>
      <c r="B77" s="413"/>
      <c r="C77" s="413"/>
      <c r="D77" s="413"/>
      <c r="E77" s="413"/>
      <c r="F77" s="413"/>
      <c r="G77" s="413"/>
      <c r="H77" s="414"/>
      <c r="I77" s="414"/>
      <c r="J77" s="414"/>
      <c r="K77" s="414"/>
      <c r="L77" s="414"/>
      <c r="M77" s="414"/>
      <c r="N77" s="414"/>
      <c r="O77" s="414"/>
      <c r="P77" s="414"/>
    </row>
    <row r="78" spans="1:16" ht="41.25" customHeight="1">
      <c r="A78" s="25">
        <v>528103</v>
      </c>
      <c r="B78" s="31" t="s">
        <v>272</v>
      </c>
      <c r="C78" s="415" t="s">
        <v>276</v>
      </c>
      <c r="D78" s="416"/>
      <c r="E78" s="417"/>
      <c r="F78" s="29" t="s">
        <v>277</v>
      </c>
      <c r="G78" s="22" t="s">
        <v>278</v>
      </c>
      <c r="H78" s="301" t="s">
        <v>280</v>
      </c>
      <c r="I78" s="301">
        <v>23</v>
      </c>
      <c r="J78" s="301">
        <v>28750</v>
      </c>
      <c r="K78" s="30" t="s">
        <v>27</v>
      </c>
      <c r="L78" s="92">
        <v>135.33318491356732</v>
      </c>
      <c r="M78" s="92">
        <v>132.62652121529598</v>
      </c>
      <c r="N78" s="92">
        <v>131.2731893661603</v>
      </c>
      <c r="O78" s="92">
        <v>129.91985751702464</v>
      </c>
      <c r="P78" s="92">
        <v>128.56652566788895</v>
      </c>
    </row>
    <row r="79" spans="1:16" ht="41.25" customHeight="1">
      <c r="A79" s="25">
        <v>465659</v>
      </c>
      <c r="B79" s="31" t="s">
        <v>273</v>
      </c>
      <c r="C79" s="418"/>
      <c r="D79" s="419"/>
      <c r="E79" s="420"/>
      <c r="F79" s="29" t="s">
        <v>277</v>
      </c>
      <c r="G79" s="22" t="s">
        <v>279</v>
      </c>
      <c r="H79" s="301" t="s">
        <v>281</v>
      </c>
      <c r="I79" s="301">
        <v>23</v>
      </c>
      <c r="J79" s="301">
        <v>16560</v>
      </c>
      <c r="K79" s="30" t="s">
        <v>27</v>
      </c>
      <c r="L79" s="92">
        <v>193.31496711483618</v>
      </c>
      <c r="M79" s="92">
        <v>189.44866777253947</v>
      </c>
      <c r="N79" s="92">
        <v>187.51551810139108</v>
      </c>
      <c r="O79" s="92">
        <v>185.58236843024272</v>
      </c>
      <c r="P79" s="92">
        <v>183.64921875909437</v>
      </c>
    </row>
    <row r="80" spans="1:16" ht="41.25" customHeight="1">
      <c r="A80" s="25">
        <v>578227</v>
      </c>
      <c r="B80" s="31" t="s">
        <v>2547</v>
      </c>
      <c r="C80" s="421"/>
      <c r="D80" s="422"/>
      <c r="E80" s="423"/>
      <c r="F80" s="29" t="s">
        <v>277</v>
      </c>
      <c r="G80" s="22" t="s">
        <v>2548</v>
      </c>
      <c r="H80" s="321" t="s">
        <v>2549</v>
      </c>
      <c r="I80" s="321">
        <v>23</v>
      </c>
      <c r="J80" s="321">
        <v>16560</v>
      </c>
      <c r="K80" s="321" t="s">
        <v>2550</v>
      </c>
      <c r="L80" s="92">
        <v>193.31496711483618</v>
      </c>
      <c r="M80" s="92">
        <v>189.44866777253947</v>
      </c>
      <c r="N80" s="92">
        <v>187.51551810139108</v>
      </c>
      <c r="O80" s="92">
        <v>185.58236843024272</v>
      </c>
      <c r="P80" s="92">
        <v>183.64921875909437</v>
      </c>
    </row>
    <row r="81" spans="1:16" ht="21">
      <c r="A81" s="412" t="s">
        <v>274</v>
      </c>
      <c r="B81" s="413"/>
      <c r="C81" s="413"/>
      <c r="D81" s="413"/>
      <c r="E81" s="413"/>
      <c r="F81" s="413"/>
      <c r="G81" s="413"/>
      <c r="H81" s="414"/>
      <c r="I81" s="414"/>
      <c r="J81" s="414"/>
      <c r="K81" s="414"/>
      <c r="L81" s="414"/>
      <c r="M81" s="414"/>
      <c r="N81" s="414"/>
      <c r="O81" s="414"/>
      <c r="P81" s="414"/>
    </row>
    <row r="82" spans="1:16" ht="96.75" customHeight="1">
      <c r="A82" s="25">
        <v>467888</v>
      </c>
      <c r="B82" s="31" t="s">
        <v>275</v>
      </c>
      <c r="C82" s="426" t="s">
        <v>282</v>
      </c>
      <c r="D82" s="427"/>
      <c r="E82" s="427"/>
      <c r="F82" s="29" t="s">
        <v>277</v>
      </c>
      <c r="G82" s="39"/>
      <c r="H82" s="301" t="s">
        <v>283</v>
      </c>
      <c r="I82" s="301" t="s">
        <v>2490</v>
      </c>
      <c r="J82" s="301"/>
      <c r="K82" s="30" t="s">
        <v>218</v>
      </c>
      <c r="L82" s="92">
        <v>1077.9988235294118</v>
      </c>
      <c r="M82" s="92">
        <v>1051.0488529411764</v>
      </c>
      <c r="N82" s="92">
        <v>1040.2688647058824</v>
      </c>
      <c r="O82" s="92">
        <v>1029.4888764705881</v>
      </c>
      <c r="P82" s="92">
        <v>1018.708888235294</v>
      </c>
    </row>
    <row r="83" spans="1:16" ht="24.75">
      <c r="A83" s="404" t="s">
        <v>134</v>
      </c>
      <c r="B83" s="405"/>
      <c r="C83" s="411"/>
      <c r="D83" s="411"/>
      <c r="E83" s="411"/>
      <c r="F83" s="411"/>
      <c r="G83" s="411"/>
      <c r="H83" s="411"/>
      <c r="I83" s="411"/>
      <c r="J83" s="411"/>
      <c r="K83" s="411"/>
      <c r="L83" s="411"/>
      <c r="M83" s="411"/>
      <c r="N83" s="411"/>
      <c r="O83" s="411"/>
      <c r="P83" s="411"/>
    </row>
    <row r="84" spans="1:16" ht="21.75" customHeight="1">
      <c r="A84" s="25">
        <v>40</v>
      </c>
      <c r="B84" s="34" t="s">
        <v>135</v>
      </c>
      <c r="C84" s="402" t="s">
        <v>138</v>
      </c>
      <c r="D84" s="402"/>
      <c r="E84" s="402"/>
      <c r="F84" s="29" t="s">
        <v>13</v>
      </c>
      <c r="G84" s="28" t="s">
        <v>143</v>
      </c>
      <c r="H84" s="301" t="s">
        <v>60</v>
      </c>
      <c r="I84" s="301">
        <v>20</v>
      </c>
      <c r="J84" s="301">
        <v>5400</v>
      </c>
      <c r="K84" s="30" t="s">
        <v>27</v>
      </c>
      <c r="L84" s="92">
        <v>72.009061728395068</v>
      </c>
      <c r="M84" s="92">
        <v>70.568880493827166</v>
      </c>
      <c r="N84" s="92">
        <v>69.848789876543208</v>
      </c>
      <c r="O84" s="92">
        <v>69.128699259259264</v>
      </c>
      <c r="P84" s="92">
        <v>68.408608641975306</v>
      </c>
    </row>
    <row r="85" spans="1:16" ht="21.75" customHeight="1">
      <c r="A85" s="25">
        <v>2390</v>
      </c>
      <c r="B85" s="34" t="s">
        <v>139</v>
      </c>
      <c r="C85" s="402"/>
      <c r="D85" s="402"/>
      <c r="E85" s="402"/>
      <c r="F85" s="29" t="s">
        <v>13</v>
      </c>
      <c r="G85" s="28" t="s">
        <v>143</v>
      </c>
      <c r="H85" s="301" t="s">
        <v>22</v>
      </c>
      <c r="I85" s="301">
        <v>23</v>
      </c>
      <c r="J85" s="301">
        <v>4370</v>
      </c>
      <c r="K85" s="30" t="s">
        <v>27</v>
      </c>
      <c r="L85" s="92">
        <v>85.699770785659808</v>
      </c>
      <c r="M85" s="92">
        <v>83.985775369946609</v>
      </c>
      <c r="N85" s="92">
        <v>83.128777662090016</v>
      </c>
      <c r="O85" s="92">
        <v>82.271779954233409</v>
      </c>
      <c r="P85" s="92">
        <v>81.414782246376816</v>
      </c>
    </row>
    <row r="86" spans="1:16" ht="21.75" customHeight="1">
      <c r="A86" s="25">
        <v>38</v>
      </c>
      <c r="B86" s="34" t="s">
        <v>136</v>
      </c>
      <c r="C86" s="402"/>
      <c r="D86" s="402"/>
      <c r="E86" s="402"/>
      <c r="F86" s="29" t="s">
        <v>15</v>
      </c>
      <c r="G86" s="28" t="s">
        <v>143</v>
      </c>
      <c r="H86" s="301" t="s">
        <v>60</v>
      </c>
      <c r="I86" s="301">
        <v>20</v>
      </c>
      <c r="J86" s="301">
        <v>5400</v>
      </c>
      <c r="K86" s="30" t="s">
        <v>27</v>
      </c>
      <c r="L86" s="92">
        <v>92.816561728395058</v>
      </c>
      <c r="M86" s="92">
        <v>90.960230493827154</v>
      </c>
      <c r="N86" s="92">
        <v>90.032064876543203</v>
      </c>
      <c r="O86" s="92">
        <v>89.103899259259251</v>
      </c>
      <c r="P86" s="92">
        <v>88.175733641975299</v>
      </c>
    </row>
    <row r="87" spans="1:16" ht="21.75" customHeight="1">
      <c r="A87" s="25">
        <v>1822</v>
      </c>
      <c r="B87" s="34" t="s">
        <v>140</v>
      </c>
      <c r="C87" s="402"/>
      <c r="D87" s="402"/>
      <c r="E87" s="402"/>
      <c r="F87" s="29" t="s">
        <v>15</v>
      </c>
      <c r="G87" s="28" t="s">
        <v>76</v>
      </c>
      <c r="H87" s="301" t="s">
        <v>22</v>
      </c>
      <c r="I87" s="301">
        <v>23</v>
      </c>
      <c r="J87" s="301">
        <v>4370</v>
      </c>
      <c r="K87" s="30" t="s">
        <v>27</v>
      </c>
      <c r="L87" s="92">
        <v>101.83827078565982</v>
      </c>
      <c r="M87" s="92">
        <v>99.801505369946611</v>
      </c>
      <c r="N87" s="92">
        <v>98.783122662090022</v>
      </c>
      <c r="O87" s="92">
        <v>97.76473995423342</v>
      </c>
      <c r="P87" s="92">
        <v>96.746357246376817</v>
      </c>
    </row>
    <row r="88" spans="1:16" ht="21.75" customHeight="1">
      <c r="A88" s="25">
        <v>42</v>
      </c>
      <c r="B88" s="34" t="s">
        <v>137</v>
      </c>
      <c r="C88" s="402"/>
      <c r="D88" s="402"/>
      <c r="E88" s="402"/>
      <c r="F88" s="29" t="s">
        <v>14</v>
      </c>
      <c r="G88" s="28" t="s">
        <v>143</v>
      </c>
      <c r="H88" s="301" t="s">
        <v>60</v>
      </c>
      <c r="I88" s="301">
        <v>20</v>
      </c>
      <c r="J88" s="301">
        <v>5400</v>
      </c>
      <c r="K88" s="30" t="s">
        <v>27</v>
      </c>
      <c r="L88" s="92">
        <v>98.906561728395047</v>
      </c>
      <c r="M88" s="92">
        <v>96.92843049382715</v>
      </c>
      <c r="N88" s="92">
        <v>95.939364876543195</v>
      </c>
      <c r="O88" s="92">
        <v>94.950299259259239</v>
      </c>
      <c r="P88" s="92">
        <v>93.961233641975284</v>
      </c>
    </row>
    <row r="89" spans="1:16" ht="21.75" customHeight="1">
      <c r="A89" s="25">
        <v>3258</v>
      </c>
      <c r="B89" s="34" t="s">
        <v>141</v>
      </c>
      <c r="C89" s="402"/>
      <c r="D89" s="402"/>
      <c r="E89" s="402"/>
      <c r="F89" s="29" t="s">
        <v>14</v>
      </c>
      <c r="G89" s="28" t="s">
        <v>76</v>
      </c>
      <c r="H89" s="301" t="s">
        <v>22</v>
      </c>
      <c r="I89" s="301">
        <v>23</v>
      </c>
      <c r="J89" s="301">
        <v>4370</v>
      </c>
      <c r="K89" s="30" t="s">
        <v>27</v>
      </c>
      <c r="L89" s="92">
        <v>108.63877078565982</v>
      </c>
      <c r="M89" s="92">
        <v>106.46599536994661</v>
      </c>
      <c r="N89" s="92">
        <v>105.37960766209002</v>
      </c>
      <c r="O89" s="92">
        <v>104.29321995423342</v>
      </c>
      <c r="P89" s="92">
        <v>103.20683224637682</v>
      </c>
    </row>
    <row r="90" spans="1:16" ht="21.75" customHeight="1">
      <c r="A90" s="25">
        <v>459259</v>
      </c>
      <c r="B90" s="34" t="s">
        <v>142</v>
      </c>
      <c r="C90" s="402"/>
      <c r="D90" s="402"/>
      <c r="E90" s="402"/>
      <c r="F90" s="29" t="s">
        <v>15</v>
      </c>
      <c r="G90" s="28" t="s">
        <v>40</v>
      </c>
      <c r="H90" s="301" t="s">
        <v>42</v>
      </c>
      <c r="I90" s="301">
        <v>23</v>
      </c>
      <c r="J90" s="301">
        <v>4000</v>
      </c>
      <c r="K90" s="30" t="s">
        <v>27</v>
      </c>
      <c r="L90" s="92">
        <v>115.31444444444445</v>
      </c>
      <c r="M90" s="92">
        <v>113.00815555555556</v>
      </c>
      <c r="N90" s="92">
        <v>111.85501111111111</v>
      </c>
      <c r="O90" s="92">
        <v>110.70186666666666</v>
      </c>
      <c r="P90" s="92">
        <v>109.54872222222222</v>
      </c>
    </row>
    <row r="91" spans="1:16" ht="24.75">
      <c r="A91" s="404" t="s">
        <v>144</v>
      </c>
      <c r="B91" s="405"/>
      <c r="C91" s="411"/>
      <c r="D91" s="411"/>
      <c r="E91" s="411"/>
      <c r="F91" s="411"/>
      <c r="G91" s="411"/>
      <c r="H91" s="411"/>
      <c r="I91" s="411"/>
      <c r="J91" s="411"/>
      <c r="K91" s="411"/>
      <c r="L91" s="411"/>
      <c r="M91" s="411"/>
      <c r="N91" s="411"/>
      <c r="O91" s="411"/>
      <c r="P91" s="411"/>
    </row>
    <row r="92" spans="1:16">
      <c r="A92" s="25">
        <v>59</v>
      </c>
      <c r="B92" s="34" t="s">
        <v>145</v>
      </c>
      <c r="C92" s="402" t="s">
        <v>160</v>
      </c>
      <c r="D92" s="402"/>
      <c r="E92" s="402"/>
      <c r="F92" s="29" t="s">
        <v>13</v>
      </c>
      <c r="G92" s="28" t="s">
        <v>39</v>
      </c>
      <c r="H92" s="301" t="s">
        <v>60</v>
      </c>
      <c r="I92" s="301">
        <v>23</v>
      </c>
      <c r="J92" s="301">
        <v>6555</v>
      </c>
      <c r="K92" s="30" t="s">
        <v>27</v>
      </c>
      <c r="L92" s="92">
        <v>97.957607989377607</v>
      </c>
      <c r="M92" s="92">
        <v>95.998455829590057</v>
      </c>
      <c r="N92" s="92">
        <v>95.018879749696282</v>
      </c>
      <c r="O92" s="92">
        <v>94.039303669802493</v>
      </c>
      <c r="P92" s="92">
        <v>92.56993954996183</v>
      </c>
    </row>
    <row r="93" spans="1:16">
      <c r="A93" s="25">
        <v>6186</v>
      </c>
      <c r="B93" s="34" t="s">
        <v>154</v>
      </c>
      <c r="C93" s="402"/>
      <c r="D93" s="402"/>
      <c r="E93" s="402"/>
      <c r="F93" s="29" t="s">
        <v>13</v>
      </c>
      <c r="G93" s="28" t="s">
        <v>38</v>
      </c>
      <c r="H93" s="301" t="s">
        <v>22</v>
      </c>
      <c r="I93" s="301">
        <v>25</v>
      </c>
      <c r="J93" s="301">
        <v>5000</v>
      </c>
      <c r="K93" s="30" t="s">
        <v>27</v>
      </c>
      <c r="L93" s="92">
        <v>108.49074074074075</v>
      </c>
      <c r="M93" s="92">
        <v>106.32092592592593</v>
      </c>
      <c r="N93" s="92">
        <v>105.23601851851852</v>
      </c>
      <c r="O93" s="92">
        <v>104.15111111111112</v>
      </c>
      <c r="P93" s="92">
        <v>102.52375000000001</v>
      </c>
    </row>
    <row r="94" spans="1:16">
      <c r="A94" s="25">
        <v>57</v>
      </c>
      <c r="B94" s="34" t="s">
        <v>146</v>
      </c>
      <c r="C94" s="402"/>
      <c r="D94" s="402"/>
      <c r="E94" s="402"/>
      <c r="F94" s="29" t="s">
        <v>15</v>
      </c>
      <c r="G94" s="28" t="s">
        <v>39</v>
      </c>
      <c r="H94" s="301" t="s">
        <v>60</v>
      </c>
      <c r="I94" s="301">
        <v>23</v>
      </c>
      <c r="J94" s="301">
        <v>6555</v>
      </c>
      <c r="K94" s="30" t="s">
        <v>27</v>
      </c>
      <c r="L94" s="92">
        <v>112.1657039901102</v>
      </c>
      <c r="M94" s="92">
        <v>109.922389910308</v>
      </c>
      <c r="N94" s="92">
        <v>108.80073287040689</v>
      </c>
      <c r="O94" s="92">
        <v>107.67907583050579</v>
      </c>
      <c r="P94" s="92">
        <v>105.99659027065414</v>
      </c>
    </row>
    <row r="95" spans="1:16">
      <c r="A95" s="25">
        <v>6275</v>
      </c>
      <c r="B95" s="34" t="s">
        <v>155</v>
      </c>
      <c r="C95" s="402"/>
      <c r="D95" s="402"/>
      <c r="E95" s="402"/>
      <c r="F95" s="29" t="s">
        <v>15</v>
      </c>
      <c r="G95" s="28" t="s">
        <v>38</v>
      </c>
      <c r="H95" s="301" t="s">
        <v>22</v>
      </c>
      <c r="I95" s="301">
        <v>25</v>
      </c>
      <c r="J95" s="301">
        <v>5000</v>
      </c>
      <c r="K95" s="30" t="s">
        <v>27</v>
      </c>
      <c r="L95" s="92">
        <v>128.14207317073172</v>
      </c>
      <c r="M95" s="92">
        <v>125.57923170731708</v>
      </c>
      <c r="N95" s="92">
        <v>124.29781097560976</v>
      </c>
      <c r="O95" s="92">
        <v>123.01639024390245</v>
      </c>
      <c r="P95" s="92">
        <v>121.09425914634147</v>
      </c>
    </row>
    <row r="96" spans="1:16">
      <c r="A96" s="25">
        <v>1790</v>
      </c>
      <c r="B96" s="34" t="s">
        <v>147</v>
      </c>
      <c r="C96" s="402"/>
      <c r="D96" s="402"/>
      <c r="E96" s="402"/>
      <c r="F96" s="29" t="s">
        <v>14</v>
      </c>
      <c r="G96" s="28" t="s">
        <v>39</v>
      </c>
      <c r="H96" s="301" t="s">
        <v>60</v>
      </c>
      <c r="I96" s="301">
        <v>23</v>
      </c>
      <c r="J96" s="301">
        <v>6555</v>
      </c>
      <c r="K96" s="30" t="s">
        <v>27</v>
      </c>
      <c r="L96" s="92">
        <v>120.17286333883243</v>
      </c>
      <c r="M96" s="92">
        <v>115.96681312197329</v>
      </c>
      <c r="N96" s="92">
        <v>114.76508448858496</v>
      </c>
      <c r="O96" s="92">
        <v>113.56335585519663</v>
      </c>
      <c r="P96" s="92">
        <v>112.36162722180833</v>
      </c>
    </row>
    <row r="97" spans="1:16">
      <c r="A97" s="25">
        <v>1929</v>
      </c>
      <c r="B97" s="34" t="s">
        <v>156</v>
      </c>
      <c r="C97" s="402"/>
      <c r="D97" s="402"/>
      <c r="E97" s="402"/>
      <c r="F97" s="29" t="s">
        <v>14</v>
      </c>
      <c r="G97" s="28" t="s">
        <v>38</v>
      </c>
      <c r="H97" s="301" t="s">
        <v>22</v>
      </c>
      <c r="I97" s="301">
        <v>25</v>
      </c>
      <c r="J97" s="301">
        <v>5000</v>
      </c>
      <c r="K97" s="30" t="s">
        <v>27</v>
      </c>
      <c r="L97" s="92">
        <v>131.96162790697673</v>
      </c>
      <c r="M97" s="92">
        <v>127.34297093023254</v>
      </c>
      <c r="N97" s="92">
        <v>126.02335465116278</v>
      </c>
      <c r="O97" s="92">
        <v>124.703738372093</v>
      </c>
      <c r="P97" s="92">
        <v>123.38412209302325</v>
      </c>
    </row>
    <row r="98" spans="1:16">
      <c r="A98" s="25">
        <v>4223</v>
      </c>
      <c r="B98" s="34" t="s">
        <v>148</v>
      </c>
      <c r="C98" s="402"/>
      <c r="D98" s="402"/>
      <c r="E98" s="402"/>
      <c r="F98" s="29" t="s">
        <v>13</v>
      </c>
      <c r="G98" s="28" t="s">
        <v>162</v>
      </c>
      <c r="H98" s="301" t="s">
        <v>60</v>
      </c>
      <c r="I98" s="301">
        <v>20</v>
      </c>
      <c r="J98" s="301">
        <v>5700</v>
      </c>
      <c r="K98" s="30" t="s">
        <v>27</v>
      </c>
      <c r="L98" s="92">
        <v>102.92062423500613</v>
      </c>
      <c r="M98" s="92">
        <v>99.318402386780917</v>
      </c>
      <c r="N98" s="92">
        <v>98.289196144430846</v>
      </c>
      <c r="O98" s="92">
        <v>97.25998990208079</v>
      </c>
      <c r="P98" s="92">
        <v>96.230783659730733</v>
      </c>
    </row>
    <row r="99" spans="1:16">
      <c r="A99" s="25">
        <v>16006</v>
      </c>
      <c r="B99" s="34" t="s">
        <v>149</v>
      </c>
      <c r="C99" s="402"/>
      <c r="D99" s="402"/>
      <c r="E99" s="402"/>
      <c r="F99" s="29" t="s">
        <v>13</v>
      </c>
      <c r="G99" s="28" t="s">
        <v>58</v>
      </c>
      <c r="H99" s="301" t="s">
        <v>22</v>
      </c>
      <c r="I99" s="301">
        <v>23</v>
      </c>
      <c r="J99" s="301">
        <v>4370</v>
      </c>
      <c r="K99" s="30" t="s">
        <v>27</v>
      </c>
      <c r="L99" s="92">
        <v>114.38400431057423</v>
      </c>
      <c r="M99" s="92">
        <v>110.38056415970412</v>
      </c>
      <c r="N99" s="92">
        <v>109.23672411659838</v>
      </c>
      <c r="O99" s="92">
        <v>108.09288407349264</v>
      </c>
      <c r="P99" s="92">
        <v>106.94904403038691</v>
      </c>
    </row>
    <row r="100" spans="1:16">
      <c r="A100" s="25">
        <v>4092</v>
      </c>
      <c r="B100" s="34" t="s">
        <v>150</v>
      </c>
      <c r="C100" s="402"/>
      <c r="D100" s="402"/>
      <c r="E100" s="402"/>
      <c r="F100" s="29" t="s">
        <v>15</v>
      </c>
      <c r="G100" s="28" t="s">
        <v>162</v>
      </c>
      <c r="H100" s="301" t="s">
        <v>60</v>
      </c>
      <c r="I100" s="301">
        <v>20</v>
      </c>
      <c r="J100" s="301">
        <v>5700</v>
      </c>
      <c r="K100" s="30" t="s">
        <v>27</v>
      </c>
      <c r="L100" s="92">
        <v>117.3153916768666</v>
      </c>
      <c r="M100" s="92">
        <v>113.20935296817626</v>
      </c>
      <c r="N100" s="92">
        <v>112.03619905140759</v>
      </c>
      <c r="O100" s="92">
        <v>110.86304513463892</v>
      </c>
      <c r="P100" s="92">
        <v>109.68989121787027</v>
      </c>
    </row>
    <row r="101" spans="1:16">
      <c r="A101" s="25">
        <v>22361</v>
      </c>
      <c r="B101" s="34" t="s">
        <v>151</v>
      </c>
      <c r="C101" s="402"/>
      <c r="D101" s="402"/>
      <c r="E101" s="402"/>
      <c r="F101" s="29" t="s">
        <v>15</v>
      </c>
      <c r="G101" s="28" t="s">
        <v>58</v>
      </c>
      <c r="H101" s="301" t="s">
        <v>22</v>
      </c>
      <c r="I101" s="301">
        <v>23</v>
      </c>
      <c r="J101" s="301">
        <v>4370</v>
      </c>
      <c r="K101" s="30" t="s">
        <v>27</v>
      </c>
      <c r="L101" s="92">
        <v>134.27295779894632</v>
      </c>
      <c r="M101" s="92">
        <v>129.57340427598319</v>
      </c>
      <c r="N101" s="92">
        <v>128.23067469799372</v>
      </c>
      <c r="O101" s="92">
        <v>126.88794512000426</v>
      </c>
      <c r="P101" s="92">
        <v>125.54521554201482</v>
      </c>
    </row>
    <row r="102" spans="1:16">
      <c r="A102" s="25">
        <v>5056</v>
      </c>
      <c r="B102" s="34" t="s">
        <v>152</v>
      </c>
      <c r="C102" s="402"/>
      <c r="D102" s="402"/>
      <c r="E102" s="402"/>
      <c r="F102" s="29" t="s">
        <v>14</v>
      </c>
      <c r="G102" s="28" t="s">
        <v>162</v>
      </c>
      <c r="H102" s="301" t="s">
        <v>60</v>
      </c>
      <c r="I102" s="301">
        <v>20</v>
      </c>
      <c r="J102" s="301">
        <v>5700</v>
      </c>
      <c r="K102" s="30" t="s">
        <v>27</v>
      </c>
      <c r="L102" s="92">
        <v>124.01829865361078</v>
      </c>
      <c r="M102" s="92">
        <v>119.6776582007344</v>
      </c>
      <c r="N102" s="92">
        <v>118.4374752141983</v>
      </c>
      <c r="O102" s="92">
        <v>117.19729222766219</v>
      </c>
      <c r="P102" s="92">
        <v>115.95710924112609</v>
      </c>
    </row>
    <row r="103" spans="1:16">
      <c r="A103" s="25">
        <v>12066</v>
      </c>
      <c r="B103" s="34" t="s">
        <v>153</v>
      </c>
      <c r="C103" s="402"/>
      <c r="D103" s="402"/>
      <c r="E103" s="402"/>
      <c r="F103" s="29" t="s">
        <v>14</v>
      </c>
      <c r="G103" s="28" t="s">
        <v>58</v>
      </c>
      <c r="H103" s="301" t="s">
        <v>22</v>
      </c>
      <c r="I103" s="301">
        <v>23</v>
      </c>
      <c r="J103" s="301">
        <v>4370</v>
      </c>
      <c r="K103" s="30" t="s">
        <v>27</v>
      </c>
      <c r="L103" s="92">
        <v>141.85493454313234</v>
      </c>
      <c r="M103" s="92">
        <v>136.8900118341227</v>
      </c>
      <c r="N103" s="92">
        <v>135.47146248869137</v>
      </c>
      <c r="O103" s="92">
        <v>134.05291314326007</v>
      </c>
      <c r="P103" s="92">
        <v>132.63436379782874</v>
      </c>
    </row>
    <row r="104" spans="1:16">
      <c r="A104" s="25">
        <v>5423</v>
      </c>
      <c r="B104" s="34" t="s">
        <v>157</v>
      </c>
      <c r="C104" s="402"/>
      <c r="D104" s="402"/>
      <c r="E104" s="402"/>
      <c r="F104" s="29" t="s">
        <v>13</v>
      </c>
      <c r="G104" s="28" t="s">
        <v>40</v>
      </c>
      <c r="H104" s="301" t="s">
        <v>22</v>
      </c>
      <c r="I104" s="301">
        <v>20</v>
      </c>
      <c r="J104" s="301">
        <v>4000</v>
      </c>
      <c r="K104" s="30" t="s">
        <v>27</v>
      </c>
      <c r="L104" s="92">
        <v>129.73430232558141</v>
      </c>
      <c r="M104" s="92">
        <v>125.19360174418605</v>
      </c>
      <c r="N104" s="92">
        <v>123.89625872093025</v>
      </c>
      <c r="O104" s="92">
        <v>122.59891569767443</v>
      </c>
      <c r="P104" s="92">
        <v>121.30157267441862</v>
      </c>
    </row>
    <row r="105" spans="1:16">
      <c r="A105" s="25">
        <v>4198</v>
      </c>
      <c r="B105" s="34" t="s">
        <v>158</v>
      </c>
      <c r="C105" s="402"/>
      <c r="D105" s="402"/>
      <c r="E105" s="402"/>
      <c r="F105" s="29" t="s">
        <v>161</v>
      </c>
      <c r="G105" s="28" t="s">
        <v>40</v>
      </c>
      <c r="H105" s="301" t="s">
        <v>22</v>
      </c>
      <c r="I105" s="301">
        <v>20</v>
      </c>
      <c r="J105" s="301">
        <v>4000</v>
      </c>
      <c r="K105" s="30" t="s">
        <v>27</v>
      </c>
      <c r="L105" s="92">
        <v>160.72151162790701</v>
      </c>
      <c r="M105" s="92">
        <v>155.09625872093025</v>
      </c>
      <c r="N105" s="92">
        <v>153.48904360465119</v>
      </c>
      <c r="O105" s="92">
        <v>151.88182848837212</v>
      </c>
      <c r="P105" s="92">
        <v>150.27461337209306</v>
      </c>
    </row>
    <row r="106" spans="1:16">
      <c r="A106" s="25">
        <v>22355</v>
      </c>
      <c r="B106" s="34" t="s">
        <v>159</v>
      </c>
      <c r="C106" s="402"/>
      <c r="D106" s="402"/>
      <c r="E106" s="402"/>
      <c r="F106" s="29" t="s">
        <v>15</v>
      </c>
      <c r="G106" s="28" t="s">
        <v>40</v>
      </c>
      <c r="H106" s="301" t="s">
        <v>22</v>
      </c>
      <c r="I106" s="301">
        <v>20</v>
      </c>
      <c r="J106" s="301">
        <v>4000</v>
      </c>
      <c r="K106" s="30" t="s">
        <v>27</v>
      </c>
      <c r="L106" s="92">
        <v>152.04069767441862</v>
      </c>
      <c r="M106" s="92">
        <v>146.71927325581396</v>
      </c>
      <c r="N106" s="92">
        <v>145.19886627906979</v>
      </c>
      <c r="O106" s="92">
        <v>143.67845930232559</v>
      </c>
      <c r="P106" s="92">
        <v>142.15805232558142</v>
      </c>
    </row>
    <row r="107" spans="1:16" ht="24.75">
      <c r="A107" s="404" t="s">
        <v>163</v>
      </c>
      <c r="B107" s="405"/>
      <c r="C107" s="411"/>
      <c r="D107" s="411"/>
      <c r="E107" s="411"/>
      <c r="F107" s="411"/>
      <c r="G107" s="411"/>
      <c r="H107" s="411"/>
      <c r="I107" s="411"/>
      <c r="J107" s="411"/>
      <c r="K107" s="411"/>
      <c r="L107" s="411"/>
      <c r="M107" s="411"/>
      <c r="N107" s="411"/>
      <c r="O107" s="411"/>
      <c r="P107" s="411"/>
    </row>
    <row r="108" spans="1:16" ht="24.75" customHeight="1">
      <c r="A108" s="25">
        <v>30</v>
      </c>
      <c r="B108" s="34" t="s">
        <v>164</v>
      </c>
      <c r="C108" s="402" t="s">
        <v>167</v>
      </c>
      <c r="D108" s="402"/>
      <c r="E108" s="402"/>
      <c r="F108" s="29" t="s">
        <v>13</v>
      </c>
      <c r="G108" s="28" t="s">
        <v>39</v>
      </c>
      <c r="H108" s="301" t="s">
        <v>60</v>
      </c>
      <c r="I108" s="301">
        <v>23</v>
      </c>
      <c r="J108" s="301">
        <v>6555</v>
      </c>
      <c r="K108" s="30" t="s">
        <v>27</v>
      </c>
      <c r="L108" s="92">
        <v>76.506847190439871</v>
      </c>
      <c r="M108" s="92">
        <v>74.976710246631072</v>
      </c>
      <c r="N108" s="92">
        <v>74.211641774726672</v>
      </c>
      <c r="O108" s="92">
        <v>73.446573302822273</v>
      </c>
      <c r="P108" s="92">
        <v>72.681504830917874</v>
      </c>
    </row>
    <row r="109" spans="1:16" ht="24.75" customHeight="1">
      <c r="A109" s="25">
        <v>7287</v>
      </c>
      <c r="B109" s="34" t="s">
        <v>168</v>
      </c>
      <c r="C109" s="402"/>
      <c r="D109" s="402"/>
      <c r="E109" s="402"/>
      <c r="F109" s="29" t="s">
        <v>13</v>
      </c>
      <c r="G109" s="28" t="s">
        <v>38</v>
      </c>
      <c r="H109" s="301" t="s">
        <v>22</v>
      </c>
      <c r="I109" s="301">
        <v>25</v>
      </c>
      <c r="J109" s="301">
        <v>5000</v>
      </c>
      <c r="K109" s="30" t="s">
        <v>27</v>
      </c>
      <c r="L109" s="92">
        <v>89.766666666666666</v>
      </c>
      <c r="M109" s="92">
        <v>87.971333333333334</v>
      </c>
      <c r="N109" s="92">
        <v>87.073666666666668</v>
      </c>
      <c r="O109" s="92">
        <v>86.176000000000002</v>
      </c>
      <c r="P109" s="92">
        <v>85.278333333333322</v>
      </c>
    </row>
    <row r="110" spans="1:16" ht="24.75" customHeight="1">
      <c r="A110" s="25">
        <v>1787</v>
      </c>
      <c r="B110" s="34" t="s">
        <v>165</v>
      </c>
      <c r="C110" s="402"/>
      <c r="D110" s="402"/>
      <c r="E110" s="402"/>
      <c r="F110" s="29" t="s">
        <v>15</v>
      </c>
      <c r="G110" s="28" t="s">
        <v>39</v>
      </c>
      <c r="H110" s="301" t="s">
        <v>60</v>
      </c>
      <c r="I110" s="301">
        <v>23</v>
      </c>
      <c r="J110" s="301">
        <v>6555</v>
      </c>
      <c r="K110" s="30" t="s">
        <v>27</v>
      </c>
      <c r="L110" s="92">
        <v>98.871847190439865</v>
      </c>
      <c r="M110" s="92">
        <v>96.894410246631068</v>
      </c>
      <c r="N110" s="92">
        <v>95.905691774726662</v>
      </c>
      <c r="O110" s="92">
        <v>94.916973302822271</v>
      </c>
      <c r="P110" s="92">
        <v>93.928254830917865</v>
      </c>
    </row>
    <row r="111" spans="1:16" ht="24.75" customHeight="1">
      <c r="A111" s="25">
        <v>3726</v>
      </c>
      <c r="B111" s="34" t="s">
        <v>169</v>
      </c>
      <c r="C111" s="402"/>
      <c r="D111" s="402"/>
      <c r="E111" s="402"/>
      <c r="F111" s="29" t="s">
        <v>15</v>
      </c>
      <c r="G111" s="28" t="s">
        <v>38</v>
      </c>
      <c r="H111" s="301" t="s">
        <v>22</v>
      </c>
      <c r="I111" s="301">
        <v>25</v>
      </c>
      <c r="J111" s="301">
        <v>5000</v>
      </c>
      <c r="K111" s="30" t="s">
        <v>27</v>
      </c>
      <c r="L111" s="92">
        <v>107.61666666666667</v>
      </c>
      <c r="M111" s="92">
        <v>105.46433333333334</v>
      </c>
      <c r="N111" s="92">
        <v>104.38816666666668</v>
      </c>
      <c r="O111" s="92">
        <v>103.312</v>
      </c>
      <c r="P111" s="92">
        <v>102.23583333333333</v>
      </c>
    </row>
    <row r="112" spans="1:16" ht="24.75" customHeight="1">
      <c r="A112" s="25">
        <v>32</v>
      </c>
      <c r="B112" s="34" t="s">
        <v>166</v>
      </c>
      <c r="C112" s="402"/>
      <c r="D112" s="402"/>
      <c r="E112" s="402"/>
      <c r="F112" s="29" t="s">
        <v>14</v>
      </c>
      <c r="G112" s="28" t="s">
        <v>39</v>
      </c>
      <c r="H112" s="301" t="s">
        <v>60</v>
      </c>
      <c r="I112" s="301">
        <v>23</v>
      </c>
      <c r="J112" s="301">
        <v>6555</v>
      </c>
      <c r="K112" s="30" t="s">
        <v>27</v>
      </c>
      <c r="L112" s="92">
        <v>104.43684719043986</v>
      </c>
      <c r="M112" s="92">
        <v>102.34811024663107</v>
      </c>
      <c r="N112" s="92">
        <v>101.30374177472666</v>
      </c>
      <c r="O112" s="92">
        <v>100.25937330282227</v>
      </c>
      <c r="P112" s="92">
        <v>99.215004830917863</v>
      </c>
    </row>
    <row r="113" spans="1:16" ht="24.75" customHeight="1">
      <c r="A113" s="25">
        <v>6274</v>
      </c>
      <c r="B113" s="34" t="s">
        <v>170</v>
      </c>
      <c r="C113" s="402"/>
      <c r="D113" s="402"/>
      <c r="E113" s="402"/>
      <c r="F113" s="29" t="s">
        <v>14</v>
      </c>
      <c r="G113" s="28" t="s">
        <v>38</v>
      </c>
      <c r="H113" s="301" t="s">
        <v>22</v>
      </c>
      <c r="I113" s="301">
        <v>25</v>
      </c>
      <c r="J113" s="301">
        <v>5000</v>
      </c>
      <c r="K113" s="30" t="s">
        <v>27</v>
      </c>
      <c r="L113" s="92">
        <v>114.96666666666668</v>
      </c>
      <c r="M113" s="92">
        <v>112.66733333333335</v>
      </c>
      <c r="N113" s="92">
        <v>111.51766666666668</v>
      </c>
      <c r="O113" s="92">
        <v>110.36800000000001</v>
      </c>
      <c r="P113" s="92">
        <v>109.21833333333335</v>
      </c>
    </row>
    <row r="114" spans="1:16" ht="24.75">
      <c r="A114" s="404" t="s">
        <v>171</v>
      </c>
      <c r="B114" s="405"/>
      <c r="C114" s="411"/>
      <c r="D114" s="411"/>
      <c r="E114" s="411"/>
      <c r="F114" s="411"/>
      <c r="G114" s="411"/>
      <c r="H114" s="411"/>
      <c r="I114" s="411"/>
      <c r="J114" s="411"/>
      <c r="K114" s="411"/>
      <c r="L114" s="411"/>
      <c r="M114" s="411"/>
      <c r="N114" s="411"/>
      <c r="O114" s="411"/>
      <c r="P114" s="411"/>
    </row>
    <row r="115" spans="1:16" ht="21.75" customHeight="1">
      <c r="A115" s="25">
        <v>19</v>
      </c>
      <c r="B115" s="34" t="s">
        <v>172</v>
      </c>
      <c r="C115" s="402" t="s">
        <v>175</v>
      </c>
      <c r="D115" s="402"/>
      <c r="E115" s="402"/>
      <c r="F115" s="29" t="s">
        <v>13</v>
      </c>
      <c r="G115" s="28" t="s">
        <v>39</v>
      </c>
      <c r="H115" s="301" t="s">
        <v>60</v>
      </c>
      <c r="I115" s="22">
        <v>23</v>
      </c>
      <c r="J115" s="301">
        <v>6555</v>
      </c>
      <c r="K115" s="30" t="s">
        <v>27</v>
      </c>
      <c r="L115" s="92">
        <v>67.646624968217651</v>
      </c>
      <c r="M115" s="92">
        <v>66.293692468853294</v>
      </c>
      <c r="N115" s="92">
        <v>65.617226219171116</v>
      </c>
      <c r="O115" s="92">
        <v>64.940759969488937</v>
      </c>
      <c r="P115" s="92">
        <v>64.264293719806759</v>
      </c>
    </row>
    <row r="116" spans="1:16" ht="21.75" customHeight="1">
      <c r="A116" s="25">
        <v>12692</v>
      </c>
      <c r="B116" s="34" t="s">
        <v>176</v>
      </c>
      <c r="C116" s="402"/>
      <c r="D116" s="402"/>
      <c r="E116" s="402"/>
      <c r="F116" s="29" t="s">
        <v>13</v>
      </c>
      <c r="G116" s="28" t="s">
        <v>38</v>
      </c>
      <c r="H116" s="301" t="s">
        <v>22</v>
      </c>
      <c r="I116" s="22">
        <v>25</v>
      </c>
      <c r="J116" s="301">
        <v>5000</v>
      </c>
      <c r="K116" s="30" t="s">
        <v>27</v>
      </c>
      <c r="L116" s="92">
        <v>82.44319999999999</v>
      </c>
      <c r="M116" s="92">
        <v>80.794335999999987</v>
      </c>
      <c r="N116" s="92">
        <v>79.969903999999985</v>
      </c>
      <c r="O116" s="92">
        <v>79.145471999999984</v>
      </c>
      <c r="P116" s="92">
        <v>78.321039999999982</v>
      </c>
    </row>
    <row r="117" spans="1:16" ht="21.75" customHeight="1">
      <c r="A117" s="25">
        <v>1768</v>
      </c>
      <c r="B117" s="34" t="s">
        <v>173</v>
      </c>
      <c r="C117" s="402"/>
      <c r="D117" s="402"/>
      <c r="E117" s="402"/>
      <c r="F117" s="29" t="s">
        <v>15</v>
      </c>
      <c r="G117" s="28" t="s">
        <v>39</v>
      </c>
      <c r="H117" s="301" t="s">
        <v>60</v>
      </c>
      <c r="I117" s="22">
        <v>23</v>
      </c>
      <c r="J117" s="301">
        <v>6555</v>
      </c>
      <c r="K117" s="30" t="s">
        <v>27</v>
      </c>
      <c r="L117" s="92">
        <v>82.742802745995434</v>
      </c>
      <c r="M117" s="92">
        <v>81.08794669107553</v>
      </c>
      <c r="N117" s="92">
        <v>80.260518663615571</v>
      </c>
      <c r="O117" s="92">
        <v>79.433090636155612</v>
      </c>
      <c r="P117" s="92">
        <v>78.605662608695653</v>
      </c>
    </row>
    <row r="118" spans="1:16" ht="21.75" customHeight="1">
      <c r="A118" s="25">
        <v>1895</v>
      </c>
      <c r="B118" s="34" t="s">
        <v>174</v>
      </c>
      <c r="C118" s="402"/>
      <c r="D118" s="402"/>
      <c r="E118" s="402"/>
      <c r="F118" s="29" t="s">
        <v>161</v>
      </c>
      <c r="G118" s="28" t="s">
        <v>39</v>
      </c>
      <c r="H118" s="301" t="s">
        <v>60</v>
      </c>
      <c r="I118" s="22">
        <v>23</v>
      </c>
      <c r="J118" s="301">
        <v>6555</v>
      </c>
      <c r="K118" s="30" t="s">
        <v>27</v>
      </c>
      <c r="L118" s="92">
        <v>88.270980523773218</v>
      </c>
      <c r="M118" s="92">
        <v>86.505560913297757</v>
      </c>
      <c r="N118" s="92">
        <v>85.622851108060019</v>
      </c>
      <c r="O118" s="92">
        <v>84.740141302822281</v>
      </c>
      <c r="P118" s="92">
        <v>83.857431497584557</v>
      </c>
    </row>
    <row r="119" spans="1:16" ht="21.75" customHeight="1">
      <c r="A119" s="25">
        <v>22347</v>
      </c>
      <c r="B119" s="34" t="s">
        <v>2580</v>
      </c>
      <c r="C119" s="402"/>
      <c r="D119" s="402"/>
      <c r="E119" s="402"/>
      <c r="F119" s="29" t="s">
        <v>161</v>
      </c>
      <c r="G119" s="28" t="s">
        <v>38</v>
      </c>
      <c r="H119" s="329" t="s">
        <v>22</v>
      </c>
      <c r="I119" s="329">
        <v>25</v>
      </c>
      <c r="J119" s="329">
        <v>5000</v>
      </c>
      <c r="K119" s="329" t="s">
        <v>27</v>
      </c>
      <c r="L119" s="92">
        <v>100.62240000000001</v>
      </c>
      <c r="M119" s="92">
        <v>98.609952000000007</v>
      </c>
      <c r="N119" s="92">
        <v>97.603728000000004</v>
      </c>
      <c r="O119" s="92">
        <v>96.597504000000015</v>
      </c>
      <c r="P119" s="92">
        <v>95.591280000000012</v>
      </c>
    </row>
    <row r="120" spans="1:16" ht="21.75" customHeight="1">
      <c r="A120" s="25">
        <v>12839</v>
      </c>
      <c r="B120" s="34" t="s">
        <v>177</v>
      </c>
      <c r="C120" s="402"/>
      <c r="D120" s="402"/>
      <c r="E120" s="402"/>
      <c r="F120" s="29" t="s">
        <v>15</v>
      </c>
      <c r="G120" s="28" t="s">
        <v>38</v>
      </c>
      <c r="H120" s="301" t="s">
        <v>22</v>
      </c>
      <c r="I120" s="301">
        <v>25</v>
      </c>
      <c r="J120" s="301">
        <v>5000</v>
      </c>
      <c r="K120" s="30" t="s">
        <v>27</v>
      </c>
      <c r="L120" s="92">
        <v>94.243733333333338</v>
      </c>
      <c r="M120" s="92">
        <v>92.358858666666677</v>
      </c>
      <c r="N120" s="92">
        <v>91.416421333333332</v>
      </c>
      <c r="O120" s="92">
        <v>90.473984000000002</v>
      </c>
      <c r="P120" s="92">
        <v>89.531546666666671</v>
      </c>
    </row>
    <row r="122" spans="1:16">
      <c r="A122" s="424" t="s">
        <v>178</v>
      </c>
      <c r="B122" s="425"/>
    </row>
    <row r="123" spans="1:16">
      <c r="A123" s="35" t="s">
        <v>179</v>
      </c>
      <c r="B123" s="36" t="s">
        <v>180</v>
      </c>
    </row>
    <row r="124" spans="1:16">
      <c r="A124" s="35" t="s">
        <v>181</v>
      </c>
      <c r="B124" s="36" t="s">
        <v>180</v>
      </c>
    </row>
  </sheetData>
  <mergeCells count="40">
    <mergeCell ref="C78:E80"/>
    <mergeCell ref="A122:B122"/>
    <mergeCell ref="C115:E120"/>
    <mergeCell ref="A70:P70"/>
    <mergeCell ref="C71:E76"/>
    <mergeCell ref="A81:P81"/>
    <mergeCell ref="C82:E82"/>
    <mergeCell ref="A114:P114"/>
    <mergeCell ref="A107:P107"/>
    <mergeCell ref="C108:E113"/>
    <mergeCell ref="A83:P83"/>
    <mergeCell ref="C84:E90"/>
    <mergeCell ref="A91:P91"/>
    <mergeCell ref="C92:E106"/>
    <mergeCell ref="A65:P65"/>
    <mergeCell ref="C66:E67"/>
    <mergeCell ref="C68:E68"/>
    <mergeCell ref="C69:E69"/>
    <mergeCell ref="A77:P77"/>
    <mergeCell ref="A12:P12"/>
    <mergeCell ref="C23:E23"/>
    <mergeCell ref="A16:P16"/>
    <mergeCell ref="C59:E64"/>
    <mergeCell ref="C15:E15"/>
    <mergeCell ref="C17:E22"/>
    <mergeCell ref="A24:P24"/>
    <mergeCell ref="C25:E26"/>
    <mergeCell ref="C29:E29"/>
    <mergeCell ref="C27:E28"/>
    <mergeCell ref="C30:E30"/>
    <mergeCell ref="C34:E35"/>
    <mergeCell ref="C31:E31"/>
    <mergeCell ref="C32:E33"/>
    <mergeCell ref="C36:E36"/>
    <mergeCell ref="A58:P58"/>
    <mergeCell ref="C54:E57"/>
    <mergeCell ref="C37:E37"/>
    <mergeCell ref="C38:E41"/>
    <mergeCell ref="C42:E50"/>
    <mergeCell ref="C51:E53"/>
  </mergeCells>
  <hyperlinks>
    <hyperlink ref="P5" r:id="rId1"/>
  </hyperlinks>
  <pageMargins left="0.70866141732283472" right="0.70866141732283472" top="0.74803149606299213" bottom="0.74803149606299213" header="0.31496062992125984" footer="0.31496062992125984"/>
  <pageSetup paperSize="9" scale="43" fitToHeight="2" orientation="portrait" r:id="rId2"/>
  <drawing r:id="rId3"/>
</worksheet>
</file>

<file path=xl/worksheets/sheet20.xml><?xml version="1.0" encoding="utf-8"?>
<worksheet xmlns="http://schemas.openxmlformats.org/spreadsheetml/2006/main" xmlns:r="http://schemas.openxmlformats.org/officeDocument/2006/relationships">
  <sheetPr>
    <pageSetUpPr fitToPage="1"/>
  </sheetPr>
  <dimension ref="A1:X239"/>
  <sheetViews>
    <sheetView workbookViewId="0">
      <selection sqref="A1:X11"/>
    </sheetView>
  </sheetViews>
  <sheetFormatPr defaultRowHeight="15"/>
  <cols>
    <col min="2" max="2" width="62.85546875" customWidth="1"/>
    <col min="3" max="3" width="6.5703125" customWidth="1"/>
    <col min="4" max="4" width="13.42578125" customWidth="1"/>
    <col min="5" max="5" width="9.42578125" customWidth="1"/>
    <col min="6" max="6" width="7" customWidth="1"/>
    <col min="7" max="7" width="7.7109375" customWidth="1"/>
    <col min="8" max="12" width="12.140625" customWidth="1"/>
  </cols>
  <sheetData>
    <row r="1" spans="1:24">
      <c r="A1" s="3"/>
      <c r="B1" s="4"/>
      <c r="C1" s="4"/>
      <c r="D1" s="4"/>
      <c r="E1" s="4"/>
      <c r="F1" s="4"/>
      <c r="G1" s="4"/>
      <c r="H1" s="4"/>
      <c r="I1" s="4"/>
      <c r="J1" s="4"/>
      <c r="K1" s="4"/>
      <c r="L1" s="4"/>
      <c r="M1" s="4"/>
      <c r="N1" s="4"/>
      <c r="O1" s="4"/>
      <c r="P1" s="4"/>
      <c r="Q1" s="4"/>
      <c r="R1" s="4"/>
      <c r="S1" s="4"/>
      <c r="T1" s="4"/>
      <c r="U1" s="4"/>
      <c r="V1" s="4"/>
      <c r="W1" s="4"/>
      <c r="X1" s="306"/>
    </row>
    <row r="2" spans="1:24">
      <c r="A2" s="6"/>
      <c r="B2" s="1"/>
      <c r="C2" s="1"/>
      <c r="D2" s="1"/>
      <c r="E2" s="1"/>
      <c r="F2" s="1"/>
      <c r="G2" s="1"/>
      <c r="H2" s="1"/>
      <c r="I2" s="1"/>
      <c r="J2" s="1"/>
      <c r="K2" s="1"/>
      <c r="L2" s="1"/>
      <c r="M2" s="1"/>
      <c r="N2" s="1"/>
      <c r="O2" s="1"/>
      <c r="P2" s="1"/>
      <c r="Q2" s="1"/>
      <c r="R2" s="1"/>
      <c r="S2" s="1"/>
      <c r="T2" s="1"/>
      <c r="U2" s="1"/>
      <c r="V2" s="1"/>
      <c r="W2" s="1"/>
      <c r="X2" s="7"/>
    </row>
    <row r="3" spans="1:24" ht="31.5">
      <c r="A3" s="6"/>
      <c r="B3" s="1"/>
      <c r="C3" s="1"/>
      <c r="D3" s="1"/>
      <c r="E3" s="1"/>
      <c r="F3" s="1"/>
      <c r="G3" s="1"/>
      <c r="H3" s="1"/>
      <c r="I3" s="1"/>
      <c r="J3" s="1"/>
      <c r="K3" s="1"/>
      <c r="L3" s="1"/>
      <c r="M3" s="1"/>
      <c r="N3" s="1"/>
      <c r="O3" s="1"/>
      <c r="P3" s="14" t="s">
        <v>2861</v>
      </c>
      <c r="Q3" s="2"/>
      <c r="R3" s="2"/>
      <c r="S3" s="2"/>
      <c r="T3" s="2"/>
      <c r="U3" s="2"/>
      <c r="V3" s="2"/>
      <c r="W3" s="2"/>
      <c r="X3" s="11"/>
    </row>
    <row r="4" spans="1:24">
      <c r="A4" s="6"/>
      <c r="B4" s="1"/>
      <c r="C4" s="1"/>
      <c r="D4" s="1"/>
      <c r="E4" s="1"/>
      <c r="F4" s="1"/>
      <c r="G4" s="1"/>
      <c r="H4" s="1"/>
      <c r="I4" s="1"/>
      <c r="J4" s="1"/>
      <c r="K4" s="1"/>
      <c r="L4" s="1"/>
      <c r="M4" s="1"/>
      <c r="N4" s="1"/>
      <c r="O4" s="1"/>
      <c r="P4" s="15"/>
      <c r="Q4" s="1"/>
      <c r="R4" s="1"/>
      <c r="S4" s="1"/>
      <c r="T4" s="1"/>
      <c r="U4" s="1"/>
      <c r="V4" s="1"/>
      <c r="W4" s="1"/>
      <c r="X4" s="7"/>
    </row>
    <row r="5" spans="1:24" ht="17.25">
      <c r="A5" s="6"/>
      <c r="B5" s="1"/>
      <c r="C5" s="1"/>
      <c r="D5" s="1"/>
      <c r="E5" s="1"/>
      <c r="F5" s="1"/>
      <c r="G5" s="1"/>
      <c r="H5" s="1"/>
      <c r="I5" s="1"/>
      <c r="J5" s="1"/>
      <c r="K5" s="1"/>
      <c r="L5" s="1"/>
      <c r="M5" s="1"/>
      <c r="N5" s="1"/>
      <c r="O5" s="1"/>
      <c r="P5" s="37" t="s">
        <v>2862</v>
      </c>
      <c r="Q5" s="13"/>
      <c r="S5" s="13"/>
      <c r="T5" s="13"/>
      <c r="U5" s="13"/>
      <c r="V5" s="13"/>
      <c r="W5" s="13"/>
      <c r="X5" s="7"/>
    </row>
    <row r="6" spans="1:24">
      <c r="A6" s="6"/>
      <c r="B6" s="1"/>
      <c r="C6" s="1"/>
      <c r="D6" s="1"/>
      <c r="E6" s="1"/>
      <c r="F6" s="1"/>
      <c r="G6" s="1"/>
      <c r="H6" s="1"/>
      <c r="I6" s="1"/>
      <c r="J6" s="1"/>
      <c r="K6" s="1"/>
      <c r="L6" s="1"/>
      <c r="M6" s="1"/>
      <c r="N6" s="1"/>
      <c r="O6" s="1"/>
      <c r="P6" s="1"/>
      <c r="Q6" s="1"/>
      <c r="R6" s="1"/>
      <c r="S6" s="1"/>
      <c r="T6" s="1"/>
      <c r="U6" s="1"/>
      <c r="V6" s="1"/>
      <c r="W6" s="1"/>
      <c r="X6" s="7"/>
    </row>
    <row r="7" spans="1:24">
      <c r="A7" s="6"/>
      <c r="B7" s="1"/>
      <c r="C7" s="1"/>
      <c r="D7" s="1"/>
      <c r="E7" s="1"/>
      <c r="F7" s="1"/>
      <c r="G7" s="1"/>
      <c r="H7" s="1"/>
      <c r="I7" s="1"/>
      <c r="J7" s="1"/>
      <c r="K7" s="1"/>
      <c r="L7" s="1"/>
      <c r="M7" s="1"/>
      <c r="N7" s="1"/>
      <c r="O7" s="1"/>
      <c r="P7" s="1"/>
      <c r="Q7" s="1"/>
      <c r="R7" s="1"/>
      <c r="S7" s="1"/>
      <c r="T7" s="1"/>
      <c r="U7" s="1"/>
      <c r="V7" s="1"/>
      <c r="W7" s="1"/>
      <c r="X7" s="7"/>
    </row>
    <row r="8" spans="1:24">
      <c r="A8" s="6"/>
      <c r="B8" s="1"/>
      <c r="C8" s="1"/>
      <c r="D8" s="1"/>
      <c r="E8" s="1"/>
      <c r="F8" s="1"/>
      <c r="G8" s="1"/>
      <c r="H8" s="1"/>
      <c r="I8" s="1"/>
      <c r="J8" s="1"/>
      <c r="K8" s="1"/>
      <c r="L8" s="1"/>
      <c r="M8" s="1"/>
      <c r="N8" s="1"/>
      <c r="O8" s="1"/>
      <c r="P8" s="1"/>
      <c r="Q8" s="1"/>
      <c r="R8" s="1"/>
      <c r="S8" s="1"/>
      <c r="T8" s="1"/>
      <c r="U8" s="1"/>
      <c r="V8" s="1"/>
      <c r="W8" s="1"/>
      <c r="X8" s="7"/>
    </row>
    <row r="9" spans="1:24" ht="15.75" thickBot="1">
      <c r="A9" s="8"/>
      <c r="B9" s="9"/>
      <c r="C9" s="9"/>
      <c r="D9" s="9"/>
      <c r="E9" s="9"/>
      <c r="F9" s="9"/>
      <c r="G9" s="9"/>
      <c r="H9" s="9"/>
      <c r="I9" s="9"/>
      <c r="J9" s="9"/>
      <c r="K9" s="9"/>
      <c r="L9" s="9"/>
      <c r="M9" s="9"/>
      <c r="N9" s="9"/>
      <c r="O9" s="9"/>
      <c r="P9" s="9"/>
      <c r="Q9" s="9"/>
      <c r="R9" s="9"/>
      <c r="S9" s="9"/>
      <c r="T9" s="9"/>
      <c r="U9" s="9"/>
      <c r="V9" s="9"/>
      <c r="W9" s="9"/>
      <c r="X9" s="10"/>
    </row>
    <row r="10" spans="1:24" ht="15.75">
      <c r="A10" s="18" t="s">
        <v>2863</v>
      </c>
      <c r="B10" s="282"/>
      <c r="C10" s="16"/>
      <c r="D10" s="16"/>
      <c r="E10" s="16"/>
      <c r="F10" s="16"/>
      <c r="G10" s="397" t="s">
        <v>2864</v>
      </c>
      <c r="H10" s="16"/>
      <c r="I10" s="16"/>
      <c r="J10" s="16"/>
      <c r="K10" s="397" t="s">
        <v>2865</v>
      </c>
      <c r="L10" s="16"/>
      <c r="M10" s="16"/>
      <c r="N10" s="16"/>
      <c r="O10" s="16"/>
      <c r="P10" s="16"/>
      <c r="Q10" s="16"/>
      <c r="R10" s="16"/>
      <c r="S10" s="16"/>
      <c r="T10" s="16"/>
      <c r="U10" s="16"/>
      <c r="V10" s="16"/>
      <c r="W10" s="16"/>
      <c r="X10" s="5"/>
    </row>
    <row r="11" spans="1:24" ht="16.5" thickBot="1">
      <c r="A11" s="19"/>
      <c r="B11" s="283"/>
      <c r="C11" s="17"/>
      <c r="D11" s="17"/>
      <c r="E11" s="17"/>
      <c r="F11" s="17"/>
      <c r="G11" s="17"/>
      <c r="H11" s="17"/>
      <c r="I11" s="17"/>
      <c r="J11" s="17"/>
      <c r="K11" s="17"/>
      <c r="L11" s="17"/>
      <c r="M11" s="17"/>
      <c r="N11" s="17"/>
      <c r="O11" s="17"/>
      <c r="P11" s="17"/>
      <c r="Q11" s="17"/>
      <c r="R11" s="17"/>
      <c r="S11" s="17"/>
      <c r="T11" s="17"/>
      <c r="U11" s="17"/>
      <c r="V11" s="17"/>
      <c r="W11" s="17"/>
      <c r="X11" s="10"/>
    </row>
    <row r="12" spans="1:24" ht="48" customHeight="1" thickBot="1">
      <c r="A12" s="398" t="s">
        <v>2507</v>
      </c>
      <c r="B12" s="624"/>
      <c r="C12" s="624"/>
      <c r="D12" s="624"/>
      <c r="E12" s="624"/>
      <c r="F12" s="624"/>
      <c r="G12" s="624"/>
      <c r="H12" s="624"/>
      <c r="I12" s="624"/>
      <c r="J12" s="624"/>
      <c r="K12" s="624"/>
      <c r="L12" s="625"/>
    </row>
    <row r="13" spans="1:24" ht="32.25" customHeight="1">
      <c r="B13" s="147"/>
      <c r="C13" s="181"/>
      <c r="D13" s="181"/>
      <c r="E13" s="181"/>
      <c r="F13" s="181"/>
      <c r="G13" s="181"/>
      <c r="H13" s="181"/>
      <c r="I13" s="181"/>
      <c r="J13" s="181"/>
      <c r="K13" s="181"/>
      <c r="L13" s="181"/>
    </row>
    <row r="14" spans="1:24" ht="24.75" customHeight="1">
      <c r="A14" s="626" t="s">
        <v>1859</v>
      </c>
      <c r="B14" s="498"/>
      <c r="C14" s="498"/>
      <c r="D14" s="498"/>
      <c r="E14" s="498"/>
      <c r="F14" s="498"/>
      <c r="G14" s="498"/>
      <c r="H14" s="498"/>
      <c r="I14" s="498"/>
      <c r="J14" s="498"/>
      <c r="K14" s="498"/>
      <c r="L14" s="627"/>
    </row>
    <row r="15" spans="1:24" ht="77.25" customHeight="1">
      <c r="A15" s="40" t="s">
        <v>2607</v>
      </c>
      <c r="B15" s="97" t="s">
        <v>870</v>
      </c>
      <c r="C15" s="97" t="s">
        <v>2434</v>
      </c>
      <c r="D15" s="286" t="s">
        <v>2435</v>
      </c>
      <c r="E15" s="286" t="s">
        <v>2436</v>
      </c>
      <c r="F15" s="286" t="s">
        <v>2437</v>
      </c>
      <c r="G15" s="277" t="s">
        <v>1441</v>
      </c>
      <c r="H15" s="180" t="s">
        <v>617</v>
      </c>
      <c r="I15" s="180" t="s">
        <v>618</v>
      </c>
      <c r="J15" s="180" t="s">
        <v>619</v>
      </c>
      <c r="K15" s="180" t="s">
        <v>620</v>
      </c>
      <c r="L15" s="180" t="s">
        <v>621</v>
      </c>
    </row>
    <row r="16" spans="1:24">
      <c r="A16" s="40"/>
      <c r="B16" s="451" t="s">
        <v>1860</v>
      </c>
      <c r="C16" s="452"/>
      <c r="D16" s="452"/>
      <c r="E16" s="452"/>
      <c r="F16" s="452"/>
      <c r="G16" s="452"/>
      <c r="H16" s="452"/>
      <c r="I16" s="452"/>
      <c r="J16" s="452"/>
      <c r="K16" s="452"/>
      <c r="L16" s="452"/>
    </row>
    <row r="17" spans="1:12">
      <c r="A17" s="347">
        <v>1888887</v>
      </c>
      <c r="B17" s="99" t="s">
        <v>1861</v>
      </c>
      <c r="C17" s="281">
        <v>5</v>
      </c>
      <c r="D17" s="281" t="s">
        <v>2438</v>
      </c>
      <c r="E17" s="158" t="s">
        <v>2439</v>
      </c>
      <c r="F17" s="281">
        <v>4</v>
      </c>
      <c r="G17" s="280" t="s">
        <v>218</v>
      </c>
      <c r="H17" s="67">
        <v>119.31428571428572</v>
      </c>
      <c r="I17" s="67">
        <v>113.34857142857143</v>
      </c>
      <c r="J17" s="67">
        <v>107.38285714285715</v>
      </c>
      <c r="K17" s="67">
        <v>101.41714285714286</v>
      </c>
      <c r="L17" s="67">
        <v>93.06514285714286</v>
      </c>
    </row>
    <row r="18" spans="1:12">
      <c r="A18" s="347">
        <v>1898988</v>
      </c>
      <c r="B18" s="99" t="s">
        <v>1862</v>
      </c>
      <c r="C18" s="281">
        <v>2</v>
      </c>
      <c r="D18" s="281" t="s">
        <v>2440</v>
      </c>
      <c r="E18" s="281" t="s">
        <v>2441</v>
      </c>
      <c r="F18" s="281">
        <v>4</v>
      </c>
      <c r="G18" s="280" t="s">
        <v>218</v>
      </c>
      <c r="H18" s="67">
        <v>86.485714285714295</v>
      </c>
      <c r="I18" s="67">
        <v>82.161428571428573</v>
      </c>
      <c r="J18" s="67">
        <v>77.837142857142865</v>
      </c>
      <c r="K18" s="67">
        <v>73.512857142857143</v>
      </c>
      <c r="L18" s="67">
        <v>67.458857142857156</v>
      </c>
    </row>
    <row r="19" spans="1:12">
      <c r="A19" s="347">
        <v>1909089</v>
      </c>
      <c r="B19" s="202" t="s">
        <v>1863</v>
      </c>
      <c r="C19" s="297">
        <v>5</v>
      </c>
      <c r="D19" s="297" t="s">
        <v>2442</v>
      </c>
      <c r="E19" s="297" t="s">
        <v>2443</v>
      </c>
      <c r="F19" s="297">
        <v>4</v>
      </c>
      <c r="G19" s="280" t="s">
        <v>218</v>
      </c>
      <c r="H19" s="67">
        <v>194.85714285714289</v>
      </c>
      <c r="I19" s="67">
        <v>185.11428571428573</v>
      </c>
      <c r="J19" s="67">
        <v>175.37142857142859</v>
      </c>
      <c r="K19" s="67">
        <v>165.62857142857146</v>
      </c>
      <c r="L19" s="67">
        <v>151.98857142857145</v>
      </c>
    </row>
    <row r="20" spans="1:12">
      <c r="A20" s="347">
        <v>1919190</v>
      </c>
      <c r="B20" s="202" t="s">
        <v>1864</v>
      </c>
      <c r="C20" s="297">
        <v>25</v>
      </c>
      <c r="D20" s="297">
        <v>36</v>
      </c>
      <c r="E20" s="297">
        <v>6</v>
      </c>
      <c r="F20" s="297">
        <v>6</v>
      </c>
      <c r="G20" s="280" t="s">
        <v>218</v>
      </c>
      <c r="H20" s="67">
        <v>235.95714285714286</v>
      </c>
      <c r="I20" s="67">
        <v>224.15928571428572</v>
      </c>
      <c r="J20" s="67">
        <v>212.36142857142858</v>
      </c>
      <c r="K20" s="67">
        <v>200.56357142857144</v>
      </c>
      <c r="L20" s="67">
        <v>184.04657142857144</v>
      </c>
    </row>
    <row r="21" spans="1:12">
      <c r="A21" s="347">
        <v>1929291</v>
      </c>
      <c r="B21" s="202" t="s">
        <v>1865</v>
      </c>
      <c r="C21" s="297">
        <v>5</v>
      </c>
      <c r="D21" s="297" t="s">
        <v>2438</v>
      </c>
      <c r="E21" s="158" t="s">
        <v>2439</v>
      </c>
      <c r="F21" s="297">
        <v>4</v>
      </c>
      <c r="G21" s="280" t="s">
        <v>218</v>
      </c>
      <c r="H21" s="67">
        <v>105.01428571428573</v>
      </c>
      <c r="I21" s="67">
        <v>99.763571428571439</v>
      </c>
      <c r="J21" s="67">
        <v>94.512857142857158</v>
      </c>
      <c r="K21" s="67">
        <v>89.262142857142877</v>
      </c>
      <c r="L21" s="67">
        <v>81.911142857142877</v>
      </c>
    </row>
    <row r="22" spans="1:12">
      <c r="A22" s="347">
        <v>1939392</v>
      </c>
      <c r="B22" s="202" t="s">
        <v>1866</v>
      </c>
      <c r="C22" s="297">
        <v>3.5</v>
      </c>
      <c r="D22" s="297">
        <v>4</v>
      </c>
      <c r="E22" s="297"/>
      <c r="F22" s="297"/>
      <c r="G22" s="280" t="s">
        <v>218</v>
      </c>
      <c r="H22" s="67">
        <v>402.27142857142854</v>
      </c>
      <c r="I22" s="67">
        <v>382.1578571428571</v>
      </c>
      <c r="J22" s="67">
        <v>362.04428571428571</v>
      </c>
      <c r="K22" s="67">
        <v>341.93071428571426</v>
      </c>
      <c r="L22" s="67">
        <v>313.77171428571427</v>
      </c>
    </row>
    <row r="23" spans="1:12">
      <c r="A23" s="347">
        <v>1949493</v>
      </c>
      <c r="B23" s="202" t="s">
        <v>1867</v>
      </c>
      <c r="C23" s="297">
        <v>25</v>
      </c>
      <c r="D23" s="297">
        <v>48</v>
      </c>
      <c r="E23" s="297">
        <v>8</v>
      </c>
      <c r="F23" s="297">
        <v>6</v>
      </c>
      <c r="G23" s="280" t="s">
        <v>218</v>
      </c>
      <c r="H23" s="67">
        <v>126.85714285714286</v>
      </c>
      <c r="I23" s="67">
        <v>120.51428571428572</v>
      </c>
      <c r="J23" s="67">
        <v>114.17142857142858</v>
      </c>
      <c r="K23" s="67">
        <v>107.82857142857144</v>
      </c>
      <c r="L23" s="67">
        <v>98.948571428571441</v>
      </c>
    </row>
    <row r="24" spans="1:12">
      <c r="A24" s="347">
        <v>1959594</v>
      </c>
      <c r="B24" s="202" t="s">
        <v>1868</v>
      </c>
      <c r="C24" s="297">
        <v>50</v>
      </c>
      <c r="D24" s="297">
        <v>25</v>
      </c>
      <c r="E24" s="297">
        <v>5</v>
      </c>
      <c r="F24" s="297">
        <v>5</v>
      </c>
      <c r="G24" s="280" t="s">
        <v>218</v>
      </c>
      <c r="H24" s="67">
        <v>227.71428571428575</v>
      </c>
      <c r="I24" s="67">
        <v>216.32857142857145</v>
      </c>
      <c r="J24" s="67">
        <v>204.94285714285718</v>
      </c>
      <c r="K24" s="67">
        <v>193.55714285714288</v>
      </c>
      <c r="L24" s="67">
        <v>177.61714285714288</v>
      </c>
    </row>
    <row r="25" spans="1:12">
      <c r="A25" s="347"/>
      <c r="B25" s="451" t="s">
        <v>1869</v>
      </c>
      <c r="C25" s="452"/>
      <c r="D25" s="452"/>
      <c r="E25" s="452"/>
      <c r="F25" s="452"/>
      <c r="G25" s="452"/>
      <c r="H25" s="452"/>
      <c r="I25" s="452"/>
      <c r="J25" s="452"/>
      <c r="K25" s="452"/>
      <c r="L25" s="452"/>
    </row>
    <row r="26" spans="1:12">
      <c r="A26" s="347"/>
      <c r="B26" s="451" t="s">
        <v>1870</v>
      </c>
      <c r="C26" s="452"/>
      <c r="D26" s="452"/>
      <c r="E26" s="452"/>
      <c r="F26" s="452"/>
      <c r="G26" s="452"/>
      <c r="H26" s="452"/>
      <c r="I26" s="452"/>
      <c r="J26" s="452"/>
      <c r="K26" s="452"/>
      <c r="L26" s="452"/>
    </row>
    <row r="27" spans="1:12">
      <c r="A27" s="347">
        <v>1969695</v>
      </c>
      <c r="B27" s="202" t="s">
        <v>1871</v>
      </c>
      <c r="C27" s="280"/>
      <c r="D27" s="278"/>
      <c r="E27" s="278"/>
      <c r="F27" s="278"/>
      <c r="G27" s="280" t="s">
        <v>218</v>
      </c>
      <c r="H27" s="67">
        <v>1875.5285714285715</v>
      </c>
      <c r="I27" s="67">
        <v>1781.7521428571429</v>
      </c>
      <c r="J27" s="67">
        <v>1687.9757142857143</v>
      </c>
      <c r="K27" s="67">
        <v>1594.1992857142857</v>
      </c>
      <c r="L27" s="67">
        <v>1462.9122857142859</v>
      </c>
    </row>
    <row r="28" spans="1:12">
      <c r="A28" s="347">
        <v>1979796</v>
      </c>
      <c r="B28" s="202" t="s">
        <v>1872</v>
      </c>
      <c r="C28" s="280"/>
      <c r="D28" s="278"/>
      <c r="E28" s="278"/>
      <c r="F28" s="278"/>
      <c r="G28" s="280" t="s">
        <v>218</v>
      </c>
      <c r="H28" s="67">
        <v>904.52857142857147</v>
      </c>
      <c r="I28" s="67">
        <v>859.30214285714283</v>
      </c>
      <c r="J28" s="67">
        <v>814.0757142857143</v>
      </c>
      <c r="K28" s="67">
        <v>768.84928571428577</v>
      </c>
      <c r="L28" s="67">
        <v>705.53228571428576</v>
      </c>
    </row>
    <row r="29" spans="1:12">
      <c r="A29" s="347"/>
      <c r="B29" s="451" t="s">
        <v>974</v>
      </c>
      <c r="C29" s="452"/>
      <c r="D29" s="452"/>
      <c r="E29" s="452"/>
      <c r="F29" s="452"/>
      <c r="G29" s="452"/>
      <c r="H29" s="452"/>
      <c r="I29" s="452"/>
      <c r="J29" s="452"/>
      <c r="K29" s="452"/>
      <c r="L29" s="452"/>
    </row>
    <row r="30" spans="1:12" ht="14.25" customHeight="1">
      <c r="A30" s="347">
        <v>1989897</v>
      </c>
      <c r="B30" s="202" t="s">
        <v>1873</v>
      </c>
      <c r="C30" s="281">
        <v>1.2</v>
      </c>
      <c r="D30" s="281">
        <v>4</v>
      </c>
      <c r="E30" s="281"/>
      <c r="F30" s="281"/>
      <c r="G30" s="280" t="s">
        <v>218</v>
      </c>
      <c r="H30" s="67">
        <v>350</v>
      </c>
      <c r="I30" s="67">
        <v>332.5</v>
      </c>
      <c r="J30" s="67">
        <v>315</v>
      </c>
      <c r="K30" s="67">
        <v>297.5</v>
      </c>
      <c r="L30" s="67">
        <v>273</v>
      </c>
    </row>
    <row r="31" spans="1:12" ht="14.25" customHeight="1">
      <c r="A31" s="347">
        <v>1999998</v>
      </c>
      <c r="B31" s="202" t="s">
        <v>1874</v>
      </c>
      <c r="C31" s="281"/>
      <c r="D31" s="281"/>
      <c r="E31" s="281"/>
      <c r="F31" s="281"/>
      <c r="G31" s="280" t="s">
        <v>218</v>
      </c>
      <c r="H31" s="67">
        <v>1500</v>
      </c>
      <c r="I31" s="67">
        <v>1425</v>
      </c>
      <c r="J31" s="67">
        <v>1350</v>
      </c>
      <c r="K31" s="67">
        <v>1275</v>
      </c>
      <c r="L31" s="67">
        <v>1170</v>
      </c>
    </row>
    <row r="32" spans="1:12" ht="14.25" customHeight="1">
      <c r="A32" s="347">
        <v>2010099</v>
      </c>
      <c r="B32" s="202" t="s">
        <v>1875</v>
      </c>
      <c r="C32" s="281">
        <v>18</v>
      </c>
      <c r="D32" s="281">
        <v>48</v>
      </c>
      <c r="E32" s="281">
        <v>8</v>
      </c>
      <c r="F32" s="281">
        <v>6</v>
      </c>
      <c r="G32" s="280" t="s">
        <v>218</v>
      </c>
      <c r="H32" s="67">
        <v>967.37142857142862</v>
      </c>
      <c r="I32" s="67">
        <v>919.00285714285712</v>
      </c>
      <c r="J32" s="67">
        <v>870.63428571428574</v>
      </c>
      <c r="K32" s="67">
        <v>822.26571428571435</v>
      </c>
      <c r="L32" s="67">
        <v>754.54971428571434</v>
      </c>
    </row>
    <row r="33" spans="1:12" ht="14.25" customHeight="1">
      <c r="A33" s="347">
        <v>2020200</v>
      </c>
      <c r="B33" s="202" t="s">
        <v>1876</v>
      </c>
      <c r="C33" s="281">
        <v>0.6</v>
      </c>
      <c r="D33" s="281" t="s">
        <v>2444</v>
      </c>
      <c r="E33" s="281">
        <v>12</v>
      </c>
      <c r="F33" s="281">
        <v>4</v>
      </c>
      <c r="G33" s="280" t="s">
        <v>218</v>
      </c>
      <c r="H33" s="67">
        <v>94.285714285714292</v>
      </c>
      <c r="I33" s="67">
        <v>89.571428571428569</v>
      </c>
      <c r="J33" s="67">
        <v>84.857142857142861</v>
      </c>
      <c r="K33" s="67">
        <v>80.142857142857153</v>
      </c>
      <c r="L33" s="67">
        <v>73.542857142857144</v>
      </c>
    </row>
    <row r="34" spans="1:12">
      <c r="A34" s="347"/>
      <c r="B34" s="451" t="s">
        <v>1877</v>
      </c>
      <c r="C34" s="452"/>
      <c r="D34" s="452"/>
      <c r="E34" s="452"/>
      <c r="F34" s="452"/>
      <c r="G34" s="452"/>
      <c r="H34" s="452"/>
      <c r="I34" s="452"/>
      <c r="J34" s="452"/>
      <c r="K34" s="452"/>
      <c r="L34" s="452"/>
    </row>
    <row r="35" spans="1:12" ht="12.75" customHeight="1">
      <c r="A35" s="347">
        <v>2030301</v>
      </c>
      <c r="B35" s="202" t="s">
        <v>1878</v>
      </c>
      <c r="C35" s="281">
        <v>1</v>
      </c>
      <c r="D35" s="281" t="s">
        <v>2445</v>
      </c>
      <c r="E35" s="281" t="s">
        <v>2446</v>
      </c>
      <c r="F35" s="281">
        <v>5</v>
      </c>
      <c r="G35" s="280" t="s">
        <v>218</v>
      </c>
      <c r="H35" s="67">
        <v>52.142857142857146</v>
      </c>
      <c r="I35" s="67">
        <v>49.535714285714285</v>
      </c>
      <c r="J35" s="67">
        <v>46.928571428571431</v>
      </c>
      <c r="K35" s="67">
        <v>44.321428571428569</v>
      </c>
      <c r="L35" s="67">
        <v>40.671428571428578</v>
      </c>
    </row>
    <row r="36" spans="1:12" ht="12.75" customHeight="1">
      <c r="A36" s="347">
        <v>2040402</v>
      </c>
      <c r="B36" s="202" t="s">
        <v>1879</v>
      </c>
      <c r="C36" s="281">
        <v>5</v>
      </c>
      <c r="D36" s="281" t="s">
        <v>2447</v>
      </c>
      <c r="E36" s="281" t="s">
        <v>2448</v>
      </c>
      <c r="F36" s="281">
        <v>3</v>
      </c>
      <c r="G36" s="280" t="s">
        <v>218</v>
      </c>
      <c r="H36" s="67">
        <v>180.1</v>
      </c>
      <c r="I36" s="67">
        <v>171.095</v>
      </c>
      <c r="J36" s="67">
        <v>162.09</v>
      </c>
      <c r="K36" s="67">
        <v>153.08499999999998</v>
      </c>
      <c r="L36" s="67">
        <v>140.47800000000001</v>
      </c>
    </row>
    <row r="37" spans="1:12" ht="12.75" customHeight="1">
      <c r="A37" s="347">
        <v>2050503</v>
      </c>
      <c r="B37" s="202" t="s">
        <v>1880</v>
      </c>
      <c r="C37" s="281">
        <v>2.5</v>
      </c>
      <c r="D37" s="281">
        <v>8</v>
      </c>
      <c r="E37" s="281"/>
      <c r="F37" s="281"/>
      <c r="G37" s="280" t="s">
        <v>218</v>
      </c>
      <c r="H37" s="67">
        <v>206.97142857142859</v>
      </c>
      <c r="I37" s="67">
        <v>196.62285714285716</v>
      </c>
      <c r="J37" s="67">
        <v>186.27428571428572</v>
      </c>
      <c r="K37" s="67">
        <v>175.92571428571429</v>
      </c>
      <c r="L37" s="67">
        <v>161.43771428571429</v>
      </c>
    </row>
    <row r="38" spans="1:12" ht="12.75" customHeight="1">
      <c r="A38" s="347">
        <v>2060604</v>
      </c>
      <c r="B38" s="202" t="s">
        <v>1881</v>
      </c>
      <c r="C38" s="281">
        <v>5</v>
      </c>
      <c r="D38" s="281" t="s">
        <v>2449</v>
      </c>
      <c r="E38" s="281">
        <v>18</v>
      </c>
      <c r="F38" s="281">
        <v>4</v>
      </c>
      <c r="G38" s="280" t="s">
        <v>218</v>
      </c>
      <c r="H38" s="67">
        <v>353.6571428571429</v>
      </c>
      <c r="I38" s="67">
        <v>335.97428571428571</v>
      </c>
      <c r="J38" s="67">
        <v>318.29142857142864</v>
      </c>
      <c r="K38" s="67">
        <v>300.60857142857145</v>
      </c>
      <c r="L38" s="67">
        <v>275.85257142857148</v>
      </c>
    </row>
    <row r="39" spans="1:12" ht="12.75" customHeight="1">
      <c r="A39" s="347">
        <v>2070705</v>
      </c>
      <c r="B39" s="202" t="s">
        <v>1882</v>
      </c>
      <c r="C39" s="281">
        <v>10</v>
      </c>
      <c r="D39" s="281" t="s">
        <v>2450</v>
      </c>
      <c r="E39" s="281">
        <v>12</v>
      </c>
      <c r="F39" s="281">
        <v>4</v>
      </c>
      <c r="G39" s="280" t="s">
        <v>218</v>
      </c>
      <c r="H39" s="67">
        <v>689.7</v>
      </c>
      <c r="I39" s="67">
        <v>655.21500000000003</v>
      </c>
      <c r="J39" s="67">
        <v>620.73</v>
      </c>
      <c r="K39" s="67">
        <v>586.245</v>
      </c>
      <c r="L39" s="67">
        <v>537.96600000000001</v>
      </c>
    </row>
    <row r="40" spans="1:12" ht="12.75" customHeight="1">
      <c r="A40" s="347">
        <v>2080806</v>
      </c>
      <c r="B40" s="202" t="s">
        <v>1883</v>
      </c>
      <c r="C40" s="281">
        <v>30</v>
      </c>
      <c r="D40" s="281" t="s">
        <v>2451</v>
      </c>
      <c r="E40" s="281">
        <v>6</v>
      </c>
      <c r="F40" s="281">
        <v>2</v>
      </c>
      <c r="G40" s="280" t="s">
        <v>218</v>
      </c>
      <c r="H40" s="67">
        <v>1938.6285714285716</v>
      </c>
      <c r="I40" s="67">
        <v>1841.697142857143</v>
      </c>
      <c r="J40" s="67">
        <v>1744.7657142857145</v>
      </c>
      <c r="K40" s="67">
        <v>1647.8342857142859</v>
      </c>
      <c r="L40" s="67">
        <v>1512.1302857142859</v>
      </c>
    </row>
    <row r="41" spans="1:12" ht="12.75" customHeight="1">
      <c r="A41" s="347">
        <v>2090907</v>
      </c>
      <c r="B41" s="202" t="s">
        <v>1884</v>
      </c>
      <c r="C41" s="281"/>
      <c r="D41" s="281"/>
      <c r="E41" s="281"/>
      <c r="F41" s="281"/>
      <c r="G41" s="280" t="s">
        <v>218</v>
      </c>
      <c r="H41" s="67">
        <v>70.728571428571428</v>
      </c>
      <c r="I41" s="67">
        <v>67.192142857142855</v>
      </c>
      <c r="J41" s="67">
        <v>63.655714285714289</v>
      </c>
      <c r="K41" s="67">
        <v>60.119285714285709</v>
      </c>
      <c r="L41" s="67">
        <v>55.168285714285716</v>
      </c>
    </row>
    <row r="42" spans="1:12" ht="12.75" customHeight="1">
      <c r="A42" s="347">
        <v>2101008</v>
      </c>
      <c r="B42" s="202" t="s">
        <v>1885</v>
      </c>
      <c r="C42" s="281"/>
      <c r="D42" s="281"/>
      <c r="E42" s="281"/>
      <c r="F42" s="281"/>
      <c r="G42" s="280" t="s">
        <v>218</v>
      </c>
      <c r="H42" s="67">
        <v>239.65714285714287</v>
      </c>
      <c r="I42" s="67">
        <v>227.67428571428573</v>
      </c>
      <c r="J42" s="67">
        <v>215.69142857142859</v>
      </c>
      <c r="K42" s="67">
        <v>203.70857142857145</v>
      </c>
      <c r="L42" s="67">
        <v>186.93257142857144</v>
      </c>
    </row>
    <row r="43" spans="1:12" ht="12.75" customHeight="1">
      <c r="A43" s="347">
        <v>2111109</v>
      </c>
      <c r="B43" s="202" t="s">
        <v>1886</v>
      </c>
      <c r="C43" s="281"/>
      <c r="D43" s="281"/>
      <c r="E43" s="281"/>
      <c r="F43" s="281"/>
      <c r="G43" s="280" t="s">
        <v>218</v>
      </c>
      <c r="H43" s="67">
        <v>296.3857142857143</v>
      </c>
      <c r="I43" s="67">
        <v>281.56642857142856</v>
      </c>
      <c r="J43" s="67">
        <v>266.74714285714288</v>
      </c>
      <c r="K43" s="67">
        <v>251.92785714285714</v>
      </c>
      <c r="L43" s="67">
        <v>231.18085714285715</v>
      </c>
    </row>
    <row r="44" spans="1:12" ht="12.75" customHeight="1">
      <c r="A44" s="347">
        <v>2121210</v>
      </c>
      <c r="B44" s="202" t="s">
        <v>1887</v>
      </c>
      <c r="C44" s="281"/>
      <c r="D44" s="281"/>
      <c r="E44" s="281"/>
      <c r="F44" s="281"/>
      <c r="G44" s="280" t="s">
        <v>218</v>
      </c>
      <c r="H44" s="67">
        <v>557.88571428571424</v>
      </c>
      <c r="I44" s="67">
        <v>529.99142857142851</v>
      </c>
      <c r="J44" s="67">
        <v>502.09714285714284</v>
      </c>
      <c r="K44" s="67">
        <v>474.20285714285711</v>
      </c>
      <c r="L44" s="67">
        <v>435.15085714285715</v>
      </c>
    </row>
    <row r="45" spans="1:12" ht="12.75" customHeight="1">
      <c r="A45" s="347">
        <v>2131311</v>
      </c>
      <c r="B45" s="202" t="s">
        <v>1888</v>
      </c>
      <c r="C45" s="281"/>
      <c r="D45" s="281"/>
      <c r="E45" s="281"/>
      <c r="F45" s="281"/>
      <c r="G45" s="280" t="s">
        <v>218</v>
      </c>
      <c r="H45" s="67">
        <v>1600.0428571428572</v>
      </c>
      <c r="I45" s="67">
        <v>1520.0407142857143</v>
      </c>
      <c r="J45" s="67">
        <v>1440.0385714285715</v>
      </c>
      <c r="K45" s="67">
        <v>1360.0364285714286</v>
      </c>
      <c r="L45" s="67">
        <v>1248.0334285714287</v>
      </c>
    </row>
    <row r="46" spans="1:12" ht="12.75" customHeight="1">
      <c r="A46" s="347">
        <v>2141412</v>
      </c>
      <c r="B46" s="202" t="s">
        <v>1889</v>
      </c>
      <c r="C46" s="281">
        <v>1</v>
      </c>
      <c r="D46" s="281" t="s">
        <v>2445</v>
      </c>
      <c r="E46" s="281" t="s">
        <v>2446</v>
      </c>
      <c r="F46" s="281">
        <v>5</v>
      </c>
      <c r="G46" s="280" t="s">
        <v>218</v>
      </c>
      <c r="H46" s="67">
        <v>81.357142857142861</v>
      </c>
      <c r="I46" s="67">
        <v>77.289285714285711</v>
      </c>
      <c r="J46" s="67">
        <v>73.221428571428575</v>
      </c>
      <c r="K46" s="67">
        <v>69.153571428571425</v>
      </c>
      <c r="L46" s="67">
        <v>63.458571428571432</v>
      </c>
    </row>
    <row r="47" spans="1:12" ht="12.75" customHeight="1">
      <c r="A47" s="347">
        <v>2151513</v>
      </c>
      <c r="B47" s="202" t="s">
        <v>1890</v>
      </c>
      <c r="C47" s="281">
        <v>3.5</v>
      </c>
      <c r="D47" s="281" t="s">
        <v>2447</v>
      </c>
      <c r="E47" s="281" t="s">
        <v>2448</v>
      </c>
      <c r="F47" s="281">
        <v>3</v>
      </c>
      <c r="G47" s="280" t="s">
        <v>218</v>
      </c>
      <c r="H47" s="67">
        <v>239.14285714285717</v>
      </c>
      <c r="I47" s="67">
        <v>227.18571428571431</v>
      </c>
      <c r="J47" s="67">
        <v>215.22857142857146</v>
      </c>
      <c r="K47" s="67">
        <v>203.2714285714286</v>
      </c>
      <c r="L47" s="67">
        <v>186.53142857142859</v>
      </c>
    </row>
    <row r="48" spans="1:12" ht="12.75" customHeight="1">
      <c r="A48" s="347">
        <v>2161614</v>
      </c>
      <c r="B48" s="202" t="s">
        <v>1891</v>
      </c>
      <c r="C48" s="281">
        <v>5</v>
      </c>
      <c r="D48" s="281" t="s">
        <v>2447</v>
      </c>
      <c r="E48" s="281" t="s">
        <v>2448</v>
      </c>
      <c r="F48" s="281">
        <v>3</v>
      </c>
      <c r="G48" s="280" t="s">
        <v>218</v>
      </c>
      <c r="H48" s="67">
        <v>295.95714285714286</v>
      </c>
      <c r="I48" s="67">
        <v>281.15928571428572</v>
      </c>
      <c r="J48" s="67">
        <v>266.36142857142858</v>
      </c>
      <c r="K48" s="67">
        <v>251.56357142857141</v>
      </c>
      <c r="L48" s="67">
        <v>230.84657142857142</v>
      </c>
    </row>
    <row r="49" spans="1:12" ht="12.75" customHeight="1">
      <c r="A49" s="347">
        <v>2171715</v>
      </c>
      <c r="B49" s="202" t="s">
        <v>1892</v>
      </c>
      <c r="C49" s="281">
        <v>10</v>
      </c>
      <c r="D49" s="281" t="s">
        <v>2452</v>
      </c>
      <c r="E49" s="281">
        <v>20</v>
      </c>
      <c r="F49" s="281">
        <v>3</v>
      </c>
      <c r="G49" s="280" t="s">
        <v>218</v>
      </c>
      <c r="H49" s="67">
        <v>536.15714285714284</v>
      </c>
      <c r="I49" s="67">
        <v>509.34928571428566</v>
      </c>
      <c r="J49" s="67">
        <v>482.54142857142858</v>
      </c>
      <c r="K49" s="67">
        <v>455.73357142857139</v>
      </c>
      <c r="L49" s="67">
        <v>418.20257142857145</v>
      </c>
    </row>
    <row r="50" spans="1:12" ht="12.75" customHeight="1">
      <c r="A50" s="347">
        <v>2181816</v>
      </c>
      <c r="B50" s="202" t="s">
        <v>1893</v>
      </c>
      <c r="C50" s="281">
        <v>30</v>
      </c>
      <c r="D50" s="281" t="s">
        <v>2451</v>
      </c>
      <c r="E50" s="281">
        <v>6</v>
      </c>
      <c r="F50" s="281">
        <v>2</v>
      </c>
      <c r="G50" s="280" t="s">
        <v>218</v>
      </c>
      <c r="H50" s="67">
        <v>1553.9285714285716</v>
      </c>
      <c r="I50" s="67">
        <v>1476.2321428571429</v>
      </c>
      <c r="J50" s="67">
        <v>1398.5357142857144</v>
      </c>
      <c r="K50" s="67">
        <v>1320.8392857142858</v>
      </c>
      <c r="L50" s="67">
        <v>1212.0642857142859</v>
      </c>
    </row>
    <row r="51" spans="1:12" ht="12.75" customHeight="1">
      <c r="A51" s="347">
        <v>2191917</v>
      </c>
      <c r="B51" s="202" t="s">
        <v>1894</v>
      </c>
      <c r="C51" s="281">
        <v>1</v>
      </c>
      <c r="D51" s="281" t="s">
        <v>2445</v>
      </c>
      <c r="E51" s="281" t="s">
        <v>2446</v>
      </c>
      <c r="F51" s="281">
        <v>5</v>
      </c>
      <c r="G51" s="280" t="s">
        <v>218</v>
      </c>
      <c r="H51" s="67">
        <v>110.80000000000001</v>
      </c>
      <c r="I51" s="67">
        <v>105.26</v>
      </c>
      <c r="J51" s="67">
        <v>99.720000000000013</v>
      </c>
      <c r="K51" s="67">
        <v>94.18</v>
      </c>
      <c r="L51" s="67">
        <v>86.424000000000007</v>
      </c>
    </row>
    <row r="52" spans="1:12" ht="12.75" customHeight="1">
      <c r="A52" s="347">
        <v>2202018</v>
      </c>
      <c r="B52" s="202" t="s">
        <v>1895</v>
      </c>
      <c r="C52" s="281">
        <v>1</v>
      </c>
      <c r="D52" s="281" t="s">
        <v>2445</v>
      </c>
      <c r="E52" s="281" t="s">
        <v>2446</v>
      </c>
      <c r="F52" s="281">
        <v>5</v>
      </c>
      <c r="G52" s="280" t="s">
        <v>218</v>
      </c>
      <c r="H52" s="67">
        <v>57.314285714285717</v>
      </c>
      <c r="I52" s="67">
        <v>54.448571428571427</v>
      </c>
      <c r="J52" s="67">
        <v>51.582857142857144</v>
      </c>
      <c r="K52" s="67">
        <v>48.717142857142861</v>
      </c>
      <c r="L52" s="67">
        <v>44.70514285714286</v>
      </c>
    </row>
    <row r="53" spans="1:12" ht="12.75" customHeight="1">
      <c r="A53" s="347">
        <v>2212119</v>
      </c>
      <c r="B53" s="202" t="s">
        <v>1896</v>
      </c>
      <c r="C53" s="281">
        <v>3.5</v>
      </c>
      <c r="D53" s="281" t="s">
        <v>2447</v>
      </c>
      <c r="E53" s="281" t="s">
        <v>2448</v>
      </c>
      <c r="F53" s="281">
        <v>3</v>
      </c>
      <c r="G53" s="280" t="s">
        <v>218</v>
      </c>
      <c r="H53" s="67">
        <v>163.45714285714288</v>
      </c>
      <c r="I53" s="67">
        <v>155.28428571428574</v>
      </c>
      <c r="J53" s="67">
        <v>147.1114285714286</v>
      </c>
      <c r="K53" s="67">
        <v>138.93857142857144</v>
      </c>
      <c r="L53" s="67">
        <v>127.49657142857146</v>
      </c>
    </row>
    <row r="54" spans="1:12" ht="12.75" customHeight="1">
      <c r="A54" s="347">
        <v>2222220</v>
      </c>
      <c r="B54" s="202" t="s">
        <v>1897</v>
      </c>
      <c r="C54" s="281">
        <v>5</v>
      </c>
      <c r="D54" s="281" t="s">
        <v>2447</v>
      </c>
      <c r="E54" s="281" t="s">
        <v>2448</v>
      </c>
      <c r="F54" s="281">
        <v>3</v>
      </c>
      <c r="G54" s="280" t="s">
        <v>218</v>
      </c>
      <c r="H54" s="67">
        <v>208.64285714285717</v>
      </c>
      <c r="I54" s="67">
        <v>198.21071428571429</v>
      </c>
      <c r="J54" s="67">
        <v>187.77857142857147</v>
      </c>
      <c r="K54" s="67">
        <v>177.34642857142859</v>
      </c>
      <c r="L54" s="67">
        <v>162.7414285714286</v>
      </c>
    </row>
    <row r="55" spans="1:12" ht="12.75" customHeight="1">
      <c r="A55" s="347">
        <v>2232321</v>
      </c>
      <c r="B55" s="202" t="s">
        <v>1898</v>
      </c>
      <c r="C55" s="281">
        <v>10</v>
      </c>
      <c r="D55" s="281" t="s">
        <v>2452</v>
      </c>
      <c r="E55" s="281">
        <v>20</v>
      </c>
      <c r="F55" s="281">
        <v>3</v>
      </c>
      <c r="G55" s="280" t="s">
        <v>218</v>
      </c>
      <c r="H55" s="67">
        <v>371.1571428571429</v>
      </c>
      <c r="I55" s="67">
        <v>352.59928571428571</v>
      </c>
      <c r="J55" s="67">
        <v>334.04142857142864</v>
      </c>
      <c r="K55" s="67">
        <v>315.48357142857145</v>
      </c>
      <c r="L55" s="67">
        <v>289.50257142857146</v>
      </c>
    </row>
    <row r="56" spans="1:12" ht="12.75" customHeight="1">
      <c r="A56" s="347">
        <v>2242422</v>
      </c>
      <c r="B56" s="202" t="s">
        <v>1899</v>
      </c>
      <c r="C56" s="281">
        <v>30</v>
      </c>
      <c r="D56" s="281" t="s">
        <v>2451</v>
      </c>
      <c r="E56" s="281">
        <v>6</v>
      </c>
      <c r="F56" s="281">
        <v>2</v>
      </c>
      <c r="G56" s="280" t="s">
        <v>218</v>
      </c>
      <c r="H56" s="67">
        <v>1103.8571428571429</v>
      </c>
      <c r="I56" s="67">
        <v>1048.6642857142856</v>
      </c>
      <c r="J56" s="67">
        <v>993.47142857142865</v>
      </c>
      <c r="K56" s="67">
        <v>938.27857142857147</v>
      </c>
      <c r="L56" s="67">
        <v>861.00857142857149</v>
      </c>
    </row>
    <row r="57" spans="1:12" ht="12.75" customHeight="1">
      <c r="A57" s="347">
        <v>2252523</v>
      </c>
      <c r="B57" s="202" t="s">
        <v>1900</v>
      </c>
      <c r="C57" s="281"/>
      <c r="D57" s="281"/>
      <c r="E57" s="281"/>
      <c r="F57" s="281"/>
      <c r="G57" s="280" t="s">
        <v>218</v>
      </c>
      <c r="H57" s="67">
        <v>62.857142857142861</v>
      </c>
      <c r="I57" s="67">
        <v>59.714285714285715</v>
      </c>
      <c r="J57" s="67">
        <v>56.571428571428577</v>
      </c>
      <c r="K57" s="67">
        <v>53.428571428571431</v>
      </c>
      <c r="L57" s="67">
        <v>49.028571428571432</v>
      </c>
    </row>
    <row r="58" spans="1:12" ht="12.75" customHeight="1">
      <c r="A58" s="347">
        <v>2262624</v>
      </c>
      <c r="B58" s="202" t="s">
        <v>1901</v>
      </c>
      <c r="C58" s="281"/>
      <c r="D58" s="281"/>
      <c r="E58" s="281"/>
      <c r="F58" s="281"/>
      <c r="G58" s="280" t="s">
        <v>218</v>
      </c>
      <c r="H58" s="67">
        <v>218.57142857142858</v>
      </c>
      <c r="I58" s="67">
        <v>207.64285714285714</v>
      </c>
      <c r="J58" s="67">
        <v>196.71428571428572</v>
      </c>
      <c r="K58" s="67">
        <v>185.78571428571428</v>
      </c>
      <c r="L58" s="67">
        <v>170.48571428571429</v>
      </c>
    </row>
    <row r="59" spans="1:12" ht="12.75" customHeight="1">
      <c r="A59" s="347">
        <v>2272725</v>
      </c>
      <c r="B59" s="202" t="s">
        <v>1902</v>
      </c>
      <c r="C59" s="281"/>
      <c r="D59" s="281"/>
      <c r="E59" s="281"/>
      <c r="F59" s="281"/>
      <c r="G59" s="280" t="s">
        <v>218</v>
      </c>
      <c r="H59" s="67">
        <v>212.85714285714286</v>
      </c>
      <c r="I59" s="67">
        <v>202.21428571428572</v>
      </c>
      <c r="J59" s="67">
        <v>191.57142857142858</v>
      </c>
      <c r="K59" s="67">
        <v>180.92857142857142</v>
      </c>
      <c r="L59" s="67">
        <v>166.02857142857144</v>
      </c>
    </row>
    <row r="60" spans="1:12">
      <c r="A60" s="347"/>
      <c r="B60" s="451" t="s">
        <v>1903</v>
      </c>
      <c r="C60" s="452"/>
      <c r="D60" s="452"/>
      <c r="E60" s="452"/>
      <c r="F60" s="452"/>
      <c r="G60" s="452"/>
      <c r="H60" s="452"/>
      <c r="I60" s="452"/>
      <c r="J60" s="452"/>
      <c r="K60" s="452"/>
      <c r="L60" s="452"/>
    </row>
    <row r="61" spans="1:12" ht="13.5" customHeight="1">
      <c r="A61" s="347">
        <v>2282826</v>
      </c>
      <c r="B61" s="202" t="s">
        <v>1904</v>
      </c>
      <c r="C61" s="281">
        <v>5</v>
      </c>
      <c r="D61" s="281" t="s">
        <v>2453</v>
      </c>
      <c r="E61" s="281">
        <v>18</v>
      </c>
      <c r="F61" s="281">
        <v>4</v>
      </c>
      <c r="G61" s="280" t="s">
        <v>218</v>
      </c>
      <c r="H61" s="67">
        <v>872.35714285714289</v>
      </c>
      <c r="I61" s="67">
        <v>828.73928571428576</v>
      </c>
      <c r="J61" s="67">
        <v>785.12142857142862</v>
      </c>
      <c r="K61" s="67">
        <v>741.50357142857149</v>
      </c>
      <c r="L61" s="67">
        <v>680.43857142857144</v>
      </c>
    </row>
    <row r="62" spans="1:12" ht="13.5" customHeight="1">
      <c r="A62" s="347">
        <v>2292927</v>
      </c>
      <c r="B62" s="202" t="s">
        <v>1905</v>
      </c>
      <c r="C62" s="281">
        <v>10</v>
      </c>
      <c r="D62" s="281" t="s">
        <v>2454</v>
      </c>
      <c r="E62" s="281">
        <v>12</v>
      </c>
      <c r="F62" s="281">
        <v>4</v>
      </c>
      <c r="G62" s="280" t="s">
        <v>218</v>
      </c>
      <c r="H62" s="67">
        <v>1736.7428571428572</v>
      </c>
      <c r="I62" s="67">
        <v>1649.9057142857143</v>
      </c>
      <c r="J62" s="67">
        <v>1563.0685714285717</v>
      </c>
      <c r="K62" s="67">
        <v>1476.2314285714285</v>
      </c>
      <c r="L62" s="67">
        <v>1354.6594285714286</v>
      </c>
    </row>
    <row r="63" spans="1:12" ht="13.5" customHeight="1">
      <c r="A63" s="347">
        <v>2303028</v>
      </c>
      <c r="B63" s="202" t="s">
        <v>1906</v>
      </c>
      <c r="C63" s="281">
        <v>30</v>
      </c>
      <c r="D63" s="281" t="s">
        <v>2451</v>
      </c>
      <c r="E63" s="281">
        <v>6</v>
      </c>
      <c r="F63" s="281">
        <v>2</v>
      </c>
      <c r="G63" s="280" t="s">
        <v>218</v>
      </c>
      <c r="H63" s="67">
        <v>5192.2000000000007</v>
      </c>
      <c r="I63" s="67">
        <v>4932.59</v>
      </c>
      <c r="J63" s="67">
        <v>4672.9800000000005</v>
      </c>
      <c r="K63" s="67">
        <v>4413.3700000000008</v>
      </c>
      <c r="L63" s="67">
        <v>4049.9160000000006</v>
      </c>
    </row>
    <row r="64" spans="1:12">
      <c r="A64" s="347"/>
      <c r="B64" s="451" t="s">
        <v>1907</v>
      </c>
      <c r="C64" s="452"/>
      <c r="D64" s="452"/>
      <c r="E64" s="452"/>
      <c r="F64" s="452"/>
      <c r="G64" s="452"/>
      <c r="H64" s="452"/>
      <c r="I64" s="452"/>
      <c r="J64" s="452"/>
      <c r="K64" s="452"/>
      <c r="L64" s="452"/>
    </row>
    <row r="65" spans="1:12">
      <c r="A65" s="347">
        <v>2313129</v>
      </c>
      <c r="B65" s="202" t="s">
        <v>1908</v>
      </c>
      <c r="C65" s="281">
        <v>5</v>
      </c>
      <c r="D65" s="281" t="s">
        <v>2453</v>
      </c>
      <c r="E65" s="281">
        <v>18</v>
      </c>
      <c r="F65" s="281">
        <v>4</v>
      </c>
      <c r="G65" s="280" t="s">
        <v>218</v>
      </c>
      <c r="H65" s="67">
        <v>461.51428571428573</v>
      </c>
      <c r="I65" s="67">
        <v>438.43857142857144</v>
      </c>
      <c r="J65" s="67">
        <v>415.36285714285719</v>
      </c>
      <c r="K65" s="67">
        <v>392.28714285714284</v>
      </c>
      <c r="L65" s="67">
        <v>359.98114285714286</v>
      </c>
    </row>
    <row r="66" spans="1:12">
      <c r="A66" s="347">
        <v>2323230</v>
      </c>
      <c r="B66" s="202" t="s">
        <v>1909</v>
      </c>
      <c r="C66" s="281">
        <v>10</v>
      </c>
      <c r="D66" s="281" t="s">
        <v>2454</v>
      </c>
      <c r="E66" s="281">
        <v>12</v>
      </c>
      <c r="F66" s="281">
        <v>4</v>
      </c>
      <c r="G66" s="280" t="s">
        <v>218</v>
      </c>
      <c r="H66" s="67">
        <v>857.11428571428576</v>
      </c>
      <c r="I66" s="67">
        <v>814.25857142857149</v>
      </c>
      <c r="J66" s="67">
        <v>771.40285714285721</v>
      </c>
      <c r="K66" s="67">
        <v>728.54714285714283</v>
      </c>
      <c r="L66" s="67">
        <v>668.5491428571429</v>
      </c>
    </row>
    <row r="67" spans="1:12">
      <c r="A67" s="347">
        <v>2333331</v>
      </c>
      <c r="B67" s="202" t="s">
        <v>1910</v>
      </c>
      <c r="C67" s="281">
        <v>30</v>
      </c>
      <c r="D67" s="281" t="s">
        <v>2451</v>
      </c>
      <c r="E67" s="281">
        <v>5</v>
      </c>
      <c r="F67" s="281">
        <v>2</v>
      </c>
      <c r="G67" s="280" t="s">
        <v>218</v>
      </c>
      <c r="H67" s="67">
        <v>2196.7285714285717</v>
      </c>
      <c r="I67" s="67">
        <v>2086.892142857143</v>
      </c>
      <c r="J67" s="67">
        <v>1977.0557142857147</v>
      </c>
      <c r="K67" s="67">
        <v>1867.2192857142859</v>
      </c>
      <c r="L67" s="67">
        <v>1713.4482857142859</v>
      </c>
    </row>
    <row r="68" spans="1:12">
      <c r="A68" s="347"/>
      <c r="B68" s="451" t="s">
        <v>1911</v>
      </c>
      <c r="C68" s="452"/>
      <c r="D68" s="452"/>
      <c r="E68" s="452"/>
      <c r="F68" s="452"/>
      <c r="G68" s="452"/>
      <c r="H68" s="452"/>
      <c r="I68" s="452"/>
      <c r="J68" s="452"/>
      <c r="K68" s="452"/>
      <c r="L68" s="452"/>
    </row>
    <row r="69" spans="1:12">
      <c r="A69" s="347">
        <v>2343432</v>
      </c>
      <c r="B69" s="202" t="s">
        <v>1912</v>
      </c>
      <c r="C69" s="280"/>
      <c r="D69" s="278"/>
      <c r="E69" s="278"/>
      <c r="F69" s="278"/>
      <c r="G69" s="280" t="s">
        <v>218</v>
      </c>
      <c r="H69" s="67">
        <v>306.20000000000005</v>
      </c>
      <c r="I69" s="67">
        <v>290.89000000000004</v>
      </c>
      <c r="J69" s="67">
        <v>275.58000000000004</v>
      </c>
      <c r="K69" s="67">
        <v>260.27000000000004</v>
      </c>
      <c r="L69" s="67">
        <v>238.83600000000004</v>
      </c>
    </row>
    <row r="70" spans="1:12">
      <c r="A70" s="347">
        <v>2353533</v>
      </c>
      <c r="B70" s="202" t="s">
        <v>1913</v>
      </c>
      <c r="C70" s="280"/>
      <c r="D70" s="278"/>
      <c r="E70" s="278"/>
      <c r="F70" s="278"/>
      <c r="G70" s="280" t="s">
        <v>218</v>
      </c>
      <c r="H70" s="67">
        <v>593.57142857142856</v>
      </c>
      <c r="I70" s="67">
        <v>563.89285714285711</v>
      </c>
      <c r="J70" s="67">
        <v>534.21428571428567</v>
      </c>
      <c r="K70" s="67">
        <v>504.53571428571428</v>
      </c>
      <c r="L70" s="67">
        <v>462.98571428571427</v>
      </c>
    </row>
    <row r="71" spans="1:12">
      <c r="A71" s="347">
        <v>2363634</v>
      </c>
      <c r="B71" s="202" t="s">
        <v>1914</v>
      </c>
      <c r="C71" s="280"/>
      <c r="D71" s="278"/>
      <c r="E71" s="278"/>
      <c r="F71" s="278"/>
      <c r="G71" s="280" t="s">
        <v>218</v>
      </c>
      <c r="H71" s="67">
        <v>1219.3142857142857</v>
      </c>
      <c r="I71" s="67">
        <v>1158.3485714285714</v>
      </c>
      <c r="J71" s="67">
        <v>1097.3828571428571</v>
      </c>
      <c r="K71" s="67">
        <v>1036.4171428571428</v>
      </c>
      <c r="L71" s="67">
        <v>951.06514285714286</v>
      </c>
    </row>
    <row r="72" spans="1:12">
      <c r="A72" s="347">
        <v>2373735</v>
      </c>
      <c r="B72" s="202" t="s">
        <v>1915</v>
      </c>
      <c r="C72" s="280"/>
      <c r="D72" s="278"/>
      <c r="E72" s="278"/>
      <c r="F72" s="278"/>
      <c r="G72" s="280" t="s">
        <v>218</v>
      </c>
      <c r="H72" s="67">
        <v>3223.5</v>
      </c>
      <c r="I72" s="67">
        <v>3062.3249999999998</v>
      </c>
      <c r="J72" s="67">
        <v>2901.15</v>
      </c>
      <c r="K72" s="67">
        <v>2739.9749999999999</v>
      </c>
      <c r="L72" s="67">
        <v>2514.33</v>
      </c>
    </row>
    <row r="73" spans="1:12">
      <c r="A73" s="347"/>
      <c r="B73" s="451" t="s">
        <v>1916</v>
      </c>
      <c r="C73" s="452"/>
      <c r="D73" s="452"/>
      <c r="E73" s="452"/>
      <c r="F73" s="452"/>
      <c r="G73" s="452"/>
      <c r="H73" s="452"/>
      <c r="I73" s="452"/>
      <c r="J73" s="452"/>
      <c r="K73" s="452"/>
      <c r="L73" s="452"/>
    </row>
    <row r="74" spans="1:12">
      <c r="A74" s="347">
        <v>2383836</v>
      </c>
      <c r="B74" s="202" t="s">
        <v>1917</v>
      </c>
      <c r="C74" s="280"/>
      <c r="D74" s="278"/>
      <c r="E74" s="278"/>
      <c r="F74" s="278"/>
      <c r="G74" s="280" t="s">
        <v>218</v>
      </c>
      <c r="H74" s="67">
        <v>1014.2714285714286</v>
      </c>
      <c r="I74" s="67">
        <v>963.55785714285707</v>
      </c>
      <c r="J74" s="67">
        <v>912.84428571428577</v>
      </c>
      <c r="K74" s="67">
        <v>862.13071428571425</v>
      </c>
      <c r="L74" s="67">
        <v>791.13171428571434</v>
      </c>
    </row>
    <row r="75" spans="1:12">
      <c r="A75" s="347">
        <v>2393937</v>
      </c>
      <c r="B75" s="202" t="s">
        <v>1918</v>
      </c>
      <c r="C75" s="280"/>
      <c r="D75" s="278"/>
      <c r="E75" s="278"/>
      <c r="F75" s="278"/>
      <c r="G75" s="280" t="s">
        <v>218</v>
      </c>
      <c r="H75" s="67">
        <v>2019.8571428571431</v>
      </c>
      <c r="I75" s="67">
        <v>1918.8642857142859</v>
      </c>
      <c r="J75" s="67">
        <v>1817.8714285714289</v>
      </c>
      <c r="K75" s="67">
        <v>1716.8785714285716</v>
      </c>
      <c r="L75" s="67">
        <v>1575.4885714285717</v>
      </c>
    </row>
    <row r="76" spans="1:12">
      <c r="A76" s="347">
        <v>2404038</v>
      </c>
      <c r="B76" s="202" t="s">
        <v>1919</v>
      </c>
      <c r="C76" s="280"/>
      <c r="D76" s="278"/>
      <c r="E76" s="278"/>
      <c r="F76" s="278"/>
      <c r="G76" s="280" t="s">
        <v>218</v>
      </c>
      <c r="H76" s="67">
        <v>6039.7285714285726</v>
      </c>
      <c r="I76" s="67">
        <v>5737.7421428571433</v>
      </c>
      <c r="J76" s="67">
        <v>5435.7557142857158</v>
      </c>
      <c r="K76" s="67">
        <v>5133.7692857142865</v>
      </c>
      <c r="L76" s="67">
        <v>4710.9882857142866</v>
      </c>
    </row>
    <row r="77" spans="1:12">
      <c r="A77" s="347"/>
      <c r="B77" s="451" t="s">
        <v>1920</v>
      </c>
      <c r="C77" s="452"/>
      <c r="D77" s="452"/>
      <c r="E77" s="452"/>
      <c r="F77" s="452"/>
      <c r="G77" s="452"/>
      <c r="H77" s="452"/>
      <c r="I77" s="452"/>
      <c r="J77" s="452"/>
      <c r="K77" s="452"/>
      <c r="L77" s="452"/>
    </row>
    <row r="78" spans="1:12">
      <c r="A78" s="347">
        <v>2414139</v>
      </c>
      <c r="B78" s="202" t="s">
        <v>1921</v>
      </c>
      <c r="C78" s="202">
        <v>5</v>
      </c>
      <c r="D78" s="281" t="s">
        <v>2453</v>
      </c>
      <c r="E78" s="281">
        <v>18</v>
      </c>
      <c r="F78" s="281">
        <v>4</v>
      </c>
      <c r="G78" s="280" t="s">
        <v>218</v>
      </c>
      <c r="H78" s="67">
        <v>1152.6285714285716</v>
      </c>
      <c r="I78" s="67">
        <v>1094.997142857143</v>
      </c>
      <c r="J78" s="67">
        <v>1037.3657142857144</v>
      </c>
      <c r="K78" s="67">
        <v>979.73428571428587</v>
      </c>
      <c r="L78" s="67">
        <v>899.05028571428591</v>
      </c>
    </row>
    <row r="79" spans="1:12">
      <c r="A79" s="347">
        <v>2424240</v>
      </c>
      <c r="B79" s="202" t="s">
        <v>1922</v>
      </c>
      <c r="C79" s="202">
        <v>10</v>
      </c>
      <c r="D79" s="281" t="s">
        <v>2454</v>
      </c>
      <c r="E79" s="281">
        <v>12</v>
      </c>
      <c r="F79" s="281">
        <v>4</v>
      </c>
      <c r="G79" s="280" t="s">
        <v>218</v>
      </c>
      <c r="H79" s="67">
        <v>2295.3142857142857</v>
      </c>
      <c r="I79" s="67">
        <v>2180.5485714285714</v>
      </c>
      <c r="J79" s="67">
        <v>2065.7828571428572</v>
      </c>
      <c r="K79" s="67">
        <v>1951.0171428571427</v>
      </c>
      <c r="L79" s="67">
        <v>1790.3451428571429</v>
      </c>
    </row>
    <row r="80" spans="1:12">
      <c r="A80" s="347">
        <v>2434341</v>
      </c>
      <c r="B80" s="202" t="s">
        <v>1923</v>
      </c>
      <c r="C80" s="202">
        <v>30</v>
      </c>
      <c r="D80" s="281" t="s">
        <v>2451</v>
      </c>
      <c r="E80" s="281">
        <v>6</v>
      </c>
      <c r="F80" s="281">
        <v>2</v>
      </c>
      <c r="G80" s="280" t="s">
        <v>218</v>
      </c>
      <c r="H80" s="67">
        <v>6863.3714285714286</v>
      </c>
      <c r="I80" s="67">
        <v>6520.2028571428573</v>
      </c>
      <c r="J80" s="67">
        <v>6177.0342857142859</v>
      </c>
      <c r="K80" s="67">
        <v>5833.8657142857146</v>
      </c>
      <c r="L80" s="67">
        <v>5353.4297142857149</v>
      </c>
    </row>
    <row r="81" spans="1:12">
      <c r="A81" s="347"/>
      <c r="B81" s="451" t="s">
        <v>1924</v>
      </c>
      <c r="C81" s="452"/>
      <c r="D81" s="452"/>
      <c r="E81" s="452"/>
      <c r="F81" s="452"/>
      <c r="G81" s="452"/>
      <c r="H81" s="452"/>
      <c r="I81" s="452"/>
      <c r="J81" s="452"/>
      <c r="K81" s="452"/>
      <c r="L81" s="452"/>
    </row>
    <row r="82" spans="1:12">
      <c r="A82" s="347">
        <v>2444442</v>
      </c>
      <c r="B82" s="202" t="s">
        <v>1925</v>
      </c>
      <c r="C82" s="281">
        <v>3</v>
      </c>
      <c r="D82" s="281" t="s">
        <v>2455</v>
      </c>
      <c r="E82" s="281" t="s">
        <v>2456</v>
      </c>
      <c r="F82" s="281">
        <v>3</v>
      </c>
      <c r="G82" s="280" t="s">
        <v>218</v>
      </c>
      <c r="H82" s="67">
        <v>118.71428571428571</v>
      </c>
      <c r="I82" s="67">
        <v>112.77857142857141</v>
      </c>
      <c r="J82" s="67">
        <v>106.84285714285714</v>
      </c>
      <c r="K82" s="67">
        <v>100.90714285714284</v>
      </c>
      <c r="L82" s="67">
        <v>92.597142857142856</v>
      </c>
    </row>
    <row r="83" spans="1:12">
      <c r="A83" s="347">
        <v>2454543</v>
      </c>
      <c r="B83" s="202" t="s">
        <v>1926</v>
      </c>
      <c r="C83" s="281">
        <v>9</v>
      </c>
      <c r="D83" s="281" t="s">
        <v>2449</v>
      </c>
      <c r="E83" s="281">
        <v>18</v>
      </c>
      <c r="F83" s="281">
        <v>4</v>
      </c>
      <c r="G83" s="280" t="s">
        <v>218</v>
      </c>
      <c r="H83" s="67">
        <v>291.7</v>
      </c>
      <c r="I83" s="67">
        <v>277.11499999999995</v>
      </c>
      <c r="J83" s="67">
        <v>262.52999999999997</v>
      </c>
      <c r="K83" s="67">
        <v>247.94499999999999</v>
      </c>
      <c r="L83" s="67">
        <v>227.52600000000001</v>
      </c>
    </row>
    <row r="84" spans="1:12">
      <c r="A84" s="347">
        <v>2464644</v>
      </c>
      <c r="B84" s="202" t="s">
        <v>1927</v>
      </c>
      <c r="C84" s="281">
        <v>18</v>
      </c>
      <c r="D84" s="281" t="s">
        <v>2450</v>
      </c>
      <c r="E84" s="281">
        <v>12</v>
      </c>
      <c r="F84" s="281">
        <v>4</v>
      </c>
      <c r="G84" s="280" t="s">
        <v>218</v>
      </c>
      <c r="H84" s="67">
        <v>542.48571428571438</v>
      </c>
      <c r="I84" s="67">
        <v>515.36142857142863</v>
      </c>
      <c r="J84" s="67">
        <v>488.23714285714294</v>
      </c>
      <c r="K84" s="67">
        <v>461.11285714285719</v>
      </c>
      <c r="L84" s="67">
        <v>423.1388571428572</v>
      </c>
    </row>
    <row r="85" spans="1:12">
      <c r="A85" s="347">
        <v>2474745</v>
      </c>
      <c r="B85" s="202" t="s">
        <v>1928</v>
      </c>
      <c r="C85" s="281">
        <v>6</v>
      </c>
      <c r="D85" s="281" t="s">
        <v>2449</v>
      </c>
      <c r="E85" s="281">
        <v>18</v>
      </c>
      <c r="F85" s="281">
        <v>4</v>
      </c>
      <c r="G85" s="280" t="s">
        <v>218</v>
      </c>
      <c r="H85" s="67">
        <v>1336.5428571428572</v>
      </c>
      <c r="I85" s="67">
        <v>1269.7157142857143</v>
      </c>
      <c r="J85" s="67">
        <v>1202.8885714285716</v>
      </c>
      <c r="K85" s="67">
        <v>1136.0614285714287</v>
      </c>
      <c r="L85" s="67">
        <v>1042.5034285714287</v>
      </c>
    </row>
    <row r="86" spans="1:12">
      <c r="A86" s="347">
        <v>2484846</v>
      </c>
      <c r="B86" s="202" t="s">
        <v>1929</v>
      </c>
      <c r="C86" s="281">
        <v>12</v>
      </c>
      <c r="D86" s="281" t="s">
        <v>2450</v>
      </c>
      <c r="E86" s="281">
        <v>12</v>
      </c>
      <c r="F86" s="281">
        <v>4</v>
      </c>
      <c r="G86" s="280" t="s">
        <v>218</v>
      </c>
      <c r="H86" s="67">
        <v>2611.7571428571432</v>
      </c>
      <c r="I86" s="67">
        <v>2481.1692857142857</v>
      </c>
      <c r="J86" s="67">
        <v>2350.5814285714291</v>
      </c>
      <c r="K86" s="67">
        <v>2219.9935714285716</v>
      </c>
      <c r="L86" s="67">
        <v>2037.1705714285717</v>
      </c>
    </row>
    <row r="87" spans="1:12">
      <c r="A87" s="347">
        <v>2494947</v>
      </c>
      <c r="B87" s="202" t="s">
        <v>1930</v>
      </c>
      <c r="C87" s="281">
        <v>24</v>
      </c>
      <c r="D87" s="281" t="s">
        <v>2457</v>
      </c>
      <c r="E87" s="281">
        <v>9</v>
      </c>
      <c r="F87" s="281">
        <v>3</v>
      </c>
      <c r="G87" s="280" t="s">
        <v>218</v>
      </c>
      <c r="H87" s="67">
        <v>5132.6571428571433</v>
      </c>
      <c r="I87" s="67">
        <v>4876.0242857142857</v>
      </c>
      <c r="J87" s="67">
        <v>4619.3914285714291</v>
      </c>
      <c r="K87" s="67">
        <v>4362.7585714285715</v>
      </c>
      <c r="L87" s="67">
        <v>4003.4725714285719</v>
      </c>
    </row>
    <row r="88" spans="1:12">
      <c r="A88" s="347">
        <v>2505048</v>
      </c>
      <c r="B88" s="202" t="s">
        <v>1931</v>
      </c>
      <c r="C88" s="281"/>
      <c r="D88" s="281"/>
      <c r="E88" s="281"/>
      <c r="F88" s="281"/>
      <c r="G88" s="280" t="s">
        <v>218</v>
      </c>
      <c r="H88" s="67">
        <v>385.71428571428572</v>
      </c>
      <c r="I88" s="67">
        <v>366.42857142857144</v>
      </c>
      <c r="J88" s="67">
        <v>347.14285714285717</v>
      </c>
      <c r="K88" s="67">
        <v>327.85714285714283</v>
      </c>
      <c r="L88" s="67">
        <v>300.85714285714289</v>
      </c>
    </row>
    <row r="89" spans="1:12">
      <c r="A89" s="347">
        <v>2515149</v>
      </c>
      <c r="B89" s="202" t="s">
        <v>1932</v>
      </c>
      <c r="C89" s="281">
        <v>3</v>
      </c>
      <c r="D89" s="281" t="s">
        <v>2455</v>
      </c>
      <c r="E89" s="281" t="s">
        <v>2456</v>
      </c>
      <c r="F89" s="281">
        <v>3</v>
      </c>
      <c r="G89" s="280" t="s">
        <v>218</v>
      </c>
      <c r="H89" s="67">
        <v>102.14285714285715</v>
      </c>
      <c r="I89" s="67">
        <v>97.035714285714292</v>
      </c>
      <c r="J89" s="67">
        <v>91.928571428571445</v>
      </c>
      <c r="K89" s="67">
        <v>86.821428571428584</v>
      </c>
      <c r="L89" s="67">
        <v>79.671428571428578</v>
      </c>
    </row>
    <row r="90" spans="1:12">
      <c r="A90" s="347">
        <v>2525250</v>
      </c>
      <c r="B90" s="202" t="s">
        <v>1933</v>
      </c>
      <c r="C90" s="281">
        <v>9</v>
      </c>
      <c r="D90" s="281" t="s">
        <v>2449</v>
      </c>
      <c r="E90" s="281">
        <v>18</v>
      </c>
      <c r="F90" s="281">
        <v>4</v>
      </c>
      <c r="G90" s="280" t="s">
        <v>218</v>
      </c>
      <c r="H90" s="67">
        <v>254.98571428571432</v>
      </c>
      <c r="I90" s="67">
        <v>242.2364285714286</v>
      </c>
      <c r="J90" s="67">
        <v>229.48714285714289</v>
      </c>
      <c r="K90" s="67">
        <v>216.73785714285717</v>
      </c>
      <c r="L90" s="67">
        <v>198.88885714285718</v>
      </c>
    </row>
    <row r="91" spans="1:12">
      <c r="A91" s="347">
        <v>2535351</v>
      </c>
      <c r="B91" s="202" t="s">
        <v>1934</v>
      </c>
      <c r="C91" s="281">
        <v>18</v>
      </c>
      <c r="D91" s="281" t="s">
        <v>2450</v>
      </c>
      <c r="E91" s="281">
        <v>12</v>
      </c>
      <c r="F91" s="281">
        <v>4</v>
      </c>
      <c r="G91" s="280" t="s">
        <v>218</v>
      </c>
      <c r="H91" s="67">
        <v>490.48571428571427</v>
      </c>
      <c r="I91" s="67">
        <v>465.96142857142854</v>
      </c>
      <c r="J91" s="67">
        <v>441.43714285714287</v>
      </c>
      <c r="K91" s="67">
        <v>416.91285714285709</v>
      </c>
      <c r="L91" s="67">
        <v>382.57885714285715</v>
      </c>
    </row>
    <row r="92" spans="1:12">
      <c r="A92" s="347">
        <v>2545452</v>
      </c>
      <c r="B92" s="202" t="s">
        <v>1935</v>
      </c>
      <c r="C92" s="281">
        <v>50</v>
      </c>
      <c r="D92" s="281" t="s">
        <v>2451</v>
      </c>
      <c r="E92" s="281">
        <v>6</v>
      </c>
      <c r="F92" s="281">
        <v>2</v>
      </c>
      <c r="G92" s="280" t="s">
        <v>218</v>
      </c>
      <c r="H92" s="67">
        <v>1275.1000000000001</v>
      </c>
      <c r="I92" s="67">
        <v>1211.345</v>
      </c>
      <c r="J92" s="67">
        <v>1147.5900000000001</v>
      </c>
      <c r="K92" s="67">
        <v>1083.835</v>
      </c>
      <c r="L92" s="67">
        <v>994.57800000000009</v>
      </c>
    </row>
    <row r="93" spans="1:12">
      <c r="A93" s="347">
        <v>2555553</v>
      </c>
      <c r="B93" s="202" t="s">
        <v>1936</v>
      </c>
      <c r="C93" s="281">
        <v>1</v>
      </c>
      <c r="D93" s="281" t="s">
        <v>2445</v>
      </c>
      <c r="E93" s="281" t="s">
        <v>2446</v>
      </c>
      <c r="F93" s="281">
        <v>5</v>
      </c>
      <c r="G93" s="280" t="s">
        <v>218</v>
      </c>
      <c r="H93" s="67">
        <v>62.714285714285715</v>
      </c>
      <c r="I93" s="67">
        <v>59.578571428571429</v>
      </c>
      <c r="J93" s="67">
        <v>56.442857142857143</v>
      </c>
      <c r="K93" s="67">
        <v>53.307142857142857</v>
      </c>
      <c r="L93" s="67">
        <v>48.917142857142856</v>
      </c>
    </row>
    <row r="94" spans="1:12">
      <c r="A94" s="347">
        <v>2565654</v>
      </c>
      <c r="B94" s="202" t="s">
        <v>1937</v>
      </c>
      <c r="C94" s="281">
        <v>2.5</v>
      </c>
      <c r="D94" s="281" t="s">
        <v>2458</v>
      </c>
      <c r="E94" s="281" t="s">
        <v>2459</v>
      </c>
      <c r="F94" s="281">
        <v>4</v>
      </c>
      <c r="G94" s="280" t="s">
        <v>218</v>
      </c>
      <c r="H94" s="67">
        <v>135.65714285714284</v>
      </c>
      <c r="I94" s="67">
        <v>128.87428571428569</v>
      </c>
      <c r="J94" s="67">
        <v>122.09142857142857</v>
      </c>
      <c r="K94" s="67">
        <v>115.30857142857141</v>
      </c>
      <c r="L94" s="67">
        <v>105.81257142857142</v>
      </c>
    </row>
    <row r="95" spans="1:12">
      <c r="A95" s="347">
        <v>2575755</v>
      </c>
      <c r="B95" s="202" t="s">
        <v>1938</v>
      </c>
      <c r="C95" s="281">
        <v>5</v>
      </c>
      <c r="D95" s="281" t="s">
        <v>2449</v>
      </c>
      <c r="E95" s="281">
        <v>18</v>
      </c>
      <c r="F95" s="281">
        <v>4</v>
      </c>
      <c r="G95" s="280" t="s">
        <v>218</v>
      </c>
      <c r="H95" s="67">
        <v>263.45714285714286</v>
      </c>
      <c r="I95" s="67">
        <v>250.28428571428569</v>
      </c>
      <c r="J95" s="67">
        <v>237.11142857142858</v>
      </c>
      <c r="K95" s="67">
        <v>223.93857142857141</v>
      </c>
      <c r="L95" s="67">
        <v>205.49657142857143</v>
      </c>
    </row>
    <row r="96" spans="1:12">
      <c r="A96" s="347">
        <v>2585856</v>
      </c>
      <c r="B96" s="202" t="s">
        <v>1939</v>
      </c>
      <c r="C96" s="281">
        <v>10</v>
      </c>
      <c r="D96" s="281" t="s">
        <v>2450</v>
      </c>
      <c r="E96" s="281">
        <v>12</v>
      </c>
      <c r="F96" s="281">
        <v>4</v>
      </c>
      <c r="G96" s="280" t="s">
        <v>218</v>
      </c>
      <c r="H96" s="67">
        <v>447.20000000000005</v>
      </c>
      <c r="I96" s="67">
        <v>424.84000000000003</v>
      </c>
      <c r="J96" s="67">
        <v>402.48000000000008</v>
      </c>
      <c r="K96" s="67">
        <v>380.12</v>
      </c>
      <c r="L96" s="67">
        <v>348.81600000000003</v>
      </c>
    </row>
    <row r="97" spans="1:12">
      <c r="A97" s="347">
        <v>2595957</v>
      </c>
      <c r="B97" s="202" t="s">
        <v>1940</v>
      </c>
      <c r="C97" s="281">
        <v>30</v>
      </c>
      <c r="D97" s="281" t="s">
        <v>2451</v>
      </c>
      <c r="E97" s="281">
        <v>6</v>
      </c>
      <c r="F97" s="281">
        <v>2</v>
      </c>
      <c r="G97" s="280" t="s">
        <v>218</v>
      </c>
      <c r="H97" s="67">
        <v>1312.1428571428573</v>
      </c>
      <c r="I97" s="67">
        <v>1246.5357142857144</v>
      </c>
      <c r="J97" s="67">
        <v>1180.9285714285716</v>
      </c>
      <c r="K97" s="67">
        <v>1115.3214285714287</v>
      </c>
      <c r="L97" s="67">
        <v>1023.4714285714288</v>
      </c>
    </row>
    <row r="98" spans="1:12">
      <c r="A98" s="347">
        <v>2606058</v>
      </c>
      <c r="B98" s="202" t="s">
        <v>1941</v>
      </c>
      <c r="C98" s="281">
        <v>1</v>
      </c>
      <c r="D98" s="281" t="s">
        <v>2445</v>
      </c>
      <c r="E98" s="281" t="s">
        <v>2446</v>
      </c>
      <c r="F98" s="281">
        <v>5</v>
      </c>
      <c r="G98" s="280" t="s">
        <v>218</v>
      </c>
      <c r="H98" s="67">
        <v>81.028571428571439</v>
      </c>
      <c r="I98" s="67">
        <v>76.977142857142866</v>
      </c>
      <c r="J98" s="67">
        <v>72.925714285714292</v>
      </c>
      <c r="K98" s="67">
        <v>68.874285714285719</v>
      </c>
      <c r="L98" s="67">
        <v>63.202285714285722</v>
      </c>
    </row>
    <row r="99" spans="1:12">
      <c r="A99" s="347">
        <v>2616159</v>
      </c>
      <c r="B99" s="202" t="s">
        <v>1942</v>
      </c>
      <c r="C99" s="281">
        <v>2.5</v>
      </c>
      <c r="D99" s="281" t="s">
        <v>2458</v>
      </c>
      <c r="E99" s="281" t="s">
        <v>2459</v>
      </c>
      <c r="F99" s="281">
        <v>4</v>
      </c>
      <c r="G99" s="280" t="s">
        <v>218</v>
      </c>
      <c r="H99" s="67">
        <v>169.27142857142857</v>
      </c>
      <c r="I99" s="67">
        <v>160.80785714285713</v>
      </c>
      <c r="J99" s="67">
        <v>152.34428571428572</v>
      </c>
      <c r="K99" s="67">
        <v>143.88071428571428</v>
      </c>
      <c r="L99" s="67">
        <v>132.03171428571429</v>
      </c>
    </row>
    <row r="100" spans="1:12">
      <c r="A100" s="347">
        <v>2626260</v>
      </c>
      <c r="B100" s="202" t="s">
        <v>1943</v>
      </c>
      <c r="C100" s="281">
        <v>5</v>
      </c>
      <c r="D100" s="281" t="s">
        <v>2449</v>
      </c>
      <c r="E100" s="281">
        <v>18</v>
      </c>
      <c r="F100" s="281">
        <v>4</v>
      </c>
      <c r="G100" s="280" t="s">
        <v>218</v>
      </c>
      <c r="H100" s="67">
        <v>313.98571428571427</v>
      </c>
      <c r="I100" s="67">
        <v>298.28642857142853</v>
      </c>
      <c r="J100" s="67">
        <v>282.58714285714285</v>
      </c>
      <c r="K100" s="67">
        <v>266.88785714285711</v>
      </c>
      <c r="L100" s="67">
        <v>244.90885714285713</v>
      </c>
    </row>
    <row r="101" spans="1:12">
      <c r="A101" s="347">
        <v>2636361</v>
      </c>
      <c r="B101" s="202" t="s">
        <v>1944</v>
      </c>
      <c r="C101" s="281">
        <v>10</v>
      </c>
      <c r="D101" s="281" t="s">
        <v>2450</v>
      </c>
      <c r="E101" s="281">
        <v>12</v>
      </c>
      <c r="F101" s="281">
        <v>4</v>
      </c>
      <c r="G101" s="280" t="s">
        <v>218</v>
      </c>
      <c r="H101" s="67">
        <v>578.28571428571433</v>
      </c>
      <c r="I101" s="67">
        <v>549.37142857142862</v>
      </c>
      <c r="J101" s="67">
        <v>520.45714285714291</v>
      </c>
      <c r="K101" s="67">
        <v>491.54285714285714</v>
      </c>
      <c r="L101" s="67">
        <v>451.06285714285718</v>
      </c>
    </row>
    <row r="102" spans="1:12">
      <c r="A102" s="347">
        <v>2646462</v>
      </c>
      <c r="B102" s="202" t="s">
        <v>1945</v>
      </c>
      <c r="C102" s="281">
        <v>30</v>
      </c>
      <c r="D102" s="281" t="s">
        <v>2451</v>
      </c>
      <c r="E102" s="281">
        <v>6</v>
      </c>
      <c r="F102" s="281">
        <v>2</v>
      </c>
      <c r="G102" s="280" t="s">
        <v>218</v>
      </c>
      <c r="H102" s="67">
        <v>1720.7142857142858</v>
      </c>
      <c r="I102" s="67">
        <v>1634.6785714285713</v>
      </c>
      <c r="J102" s="67">
        <v>1548.6428571428573</v>
      </c>
      <c r="K102" s="67">
        <v>1462.6071428571429</v>
      </c>
      <c r="L102" s="67">
        <v>1342.1571428571428</v>
      </c>
    </row>
    <row r="103" spans="1:12">
      <c r="A103" s="347">
        <v>2656563</v>
      </c>
      <c r="B103" s="202" t="s">
        <v>1946</v>
      </c>
      <c r="C103" s="281">
        <v>1</v>
      </c>
      <c r="D103" s="281" t="s">
        <v>2445</v>
      </c>
      <c r="E103" s="281" t="s">
        <v>2446</v>
      </c>
      <c r="F103" s="281">
        <v>5</v>
      </c>
      <c r="G103" s="280" t="s">
        <v>218</v>
      </c>
      <c r="H103" s="67">
        <v>140.1</v>
      </c>
      <c r="I103" s="67">
        <v>133.095</v>
      </c>
      <c r="J103" s="67">
        <v>126.09</v>
      </c>
      <c r="K103" s="67">
        <v>119.08499999999999</v>
      </c>
      <c r="L103" s="67">
        <v>109.27800000000001</v>
      </c>
    </row>
    <row r="104" spans="1:12">
      <c r="A104" s="347">
        <v>2666664</v>
      </c>
      <c r="B104" s="202" t="s">
        <v>1947</v>
      </c>
      <c r="C104" s="281">
        <v>2.5</v>
      </c>
      <c r="D104" s="281" t="s">
        <v>2458</v>
      </c>
      <c r="E104" s="281" t="s">
        <v>2459</v>
      </c>
      <c r="F104" s="281">
        <v>4</v>
      </c>
      <c r="G104" s="280" t="s">
        <v>218</v>
      </c>
      <c r="H104" s="67">
        <v>328.55714285714288</v>
      </c>
      <c r="I104" s="67">
        <v>312.12928571428574</v>
      </c>
      <c r="J104" s="67">
        <v>295.70142857142861</v>
      </c>
      <c r="K104" s="67">
        <v>279.27357142857142</v>
      </c>
      <c r="L104" s="67">
        <v>256.27457142857145</v>
      </c>
    </row>
    <row r="105" spans="1:12">
      <c r="A105" s="347">
        <v>2676765</v>
      </c>
      <c r="B105" s="202" t="s">
        <v>1948</v>
      </c>
      <c r="C105" s="281">
        <v>5</v>
      </c>
      <c r="D105" s="281" t="s">
        <v>2449</v>
      </c>
      <c r="E105" s="281">
        <v>18</v>
      </c>
      <c r="F105" s="281">
        <v>4</v>
      </c>
      <c r="G105" s="280" t="s">
        <v>218</v>
      </c>
      <c r="H105" s="67">
        <v>620.02857142857147</v>
      </c>
      <c r="I105" s="67">
        <v>589.02714285714285</v>
      </c>
      <c r="J105" s="67">
        <v>558.02571428571434</v>
      </c>
      <c r="K105" s="67">
        <v>527.02428571428572</v>
      </c>
      <c r="L105" s="67">
        <v>483.62228571428574</v>
      </c>
    </row>
    <row r="106" spans="1:12">
      <c r="A106" s="347">
        <v>2686866</v>
      </c>
      <c r="B106" s="202" t="s">
        <v>1949</v>
      </c>
      <c r="C106" s="281">
        <v>10</v>
      </c>
      <c r="D106" s="281" t="s">
        <v>2450</v>
      </c>
      <c r="E106" s="281">
        <v>12</v>
      </c>
      <c r="F106" s="281">
        <v>4</v>
      </c>
      <c r="G106" s="280" t="s">
        <v>218</v>
      </c>
      <c r="H106" s="67">
        <v>1199</v>
      </c>
      <c r="I106" s="67">
        <v>1139.05</v>
      </c>
      <c r="J106" s="67">
        <v>1079.1000000000001</v>
      </c>
      <c r="K106" s="67">
        <v>1019.15</v>
      </c>
      <c r="L106" s="67">
        <v>935.22</v>
      </c>
    </row>
    <row r="107" spans="1:12">
      <c r="A107" s="347">
        <v>2696967</v>
      </c>
      <c r="B107" s="202" t="s">
        <v>1950</v>
      </c>
      <c r="C107" s="281">
        <v>30</v>
      </c>
      <c r="D107" s="281" t="s">
        <v>2451</v>
      </c>
      <c r="E107" s="281">
        <v>6</v>
      </c>
      <c r="F107" s="281">
        <v>2</v>
      </c>
      <c r="G107" s="280" t="s">
        <v>218</v>
      </c>
      <c r="H107" s="67">
        <v>3535.7142857142858</v>
      </c>
      <c r="I107" s="67">
        <v>3358.9285714285716</v>
      </c>
      <c r="J107" s="67">
        <v>3182.1428571428573</v>
      </c>
      <c r="K107" s="67">
        <v>3005.3571428571427</v>
      </c>
      <c r="L107" s="67">
        <v>2757.8571428571431</v>
      </c>
    </row>
    <row r="108" spans="1:12">
      <c r="A108" s="347"/>
      <c r="B108" s="451" t="s">
        <v>1951</v>
      </c>
      <c r="C108" s="452"/>
      <c r="D108" s="452"/>
      <c r="E108" s="452"/>
      <c r="F108" s="452"/>
      <c r="G108" s="452"/>
      <c r="H108" s="452"/>
      <c r="I108" s="452"/>
      <c r="J108" s="452"/>
      <c r="K108" s="452"/>
      <c r="L108" s="452"/>
    </row>
    <row r="109" spans="1:12">
      <c r="A109" s="347">
        <v>2707068</v>
      </c>
      <c r="B109" s="202" t="s">
        <v>1952</v>
      </c>
      <c r="C109" s="281">
        <v>25</v>
      </c>
      <c r="D109" s="281">
        <v>48</v>
      </c>
      <c r="E109" s="281">
        <v>8</v>
      </c>
      <c r="F109" s="281">
        <v>6</v>
      </c>
      <c r="G109" s="280" t="s">
        <v>218</v>
      </c>
      <c r="H109" s="67">
        <v>597.14285714285722</v>
      </c>
      <c r="I109" s="67">
        <v>567.28571428571433</v>
      </c>
      <c r="J109" s="67">
        <v>537.42857142857156</v>
      </c>
      <c r="K109" s="67">
        <v>507.57142857142861</v>
      </c>
      <c r="L109" s="67">
        <v>465.77142857142866</v>
      </c>
    </row>
    <row r="110" spans="1:12">
      <c r="A110" s="347">
        <v>2717169</v>
      </c>
      <c r="B110" s="202" t="s">
        <v>1953</v>
      </c>
      <c r="C110" s="281">
        <v>25</v>
      </c>
      <c r="D110" s="281">
        <v>48</v>
      </c>
      <c r="E110" s="281">
        <v>8</v>
      </c>
      <c r="F110" s="281">
        <v>6</v>
      </c>
      <c r="G110" s="280" t="s">
        <v>218</v>
      </c>
      <c r="H110" s="67">
        <v>392.87142857142857</v>
      </c>
      <c r="I110" s="67">
        <v>373.22785714285715</v>
      </c>
      <c r="J110" s="67">
        <v>353.58428571428573</v>
      </c>
      <c r="K110" s="67">
        <v>333.94071428571425</v>
      </c>
      <c r="L110" s="67">
        <v>306.43971428571427</v>
      </c>
    </row>
    <row r="111" spans="1:12">
      <c r="A111" s="347">
        <v>2727270</v>
      </c>
      <c r="B111" s="202" t="s">
        <v>1954</v>
      </c>
      <c r="C111" s="281">
        <v>25</v>
      </c>
      <c r="D111" s="281">
        <v>48</v>
      </c>
      <c r="E111" s="281">
        <v>8</v>
      </c>
      <c r="F111" s="281">
        <v>6</v>
      </c>
      <c r="G111" s="280" t="s">
        <v>218</v>
      </c>
      <c r="H111" s="67">
        <v>510.52857142857147</v>
      </c>
      <c r="I111" s="67">
        <v>485.00214285714287</v>
      </c>
      <c r="J111" s="67">
        <v>459.47571428571433</v>
      </c>
      <c r="K111" s="67">
        <v>433.94928571428574</v>
      </c>
      <c r="L111" s="67">
        <v>398.21228571428577</v>
      </c>
    </row>
    <row r="112" spans="1:12">
      <c r="A112" s="347"/>
      <c r="B112" s="451" t="s">
        <v>1955</v>
      </c>
      <c r="C112" s="452"/>
      <c r="D112" s="452"/>
      <c r="E112" s="452"/>
      <c r="F112" s="452"/>
      <c r="G112" s="452"/>
      <c r="H112" s="452"/>
      <c r="I112" s="452"/>
      <c r="J112" s="452"/>
      <c r="K112" s="452"/>
      <c r="L112" s="452"/>
    </row>
    <row r="113" spans="1:12">
      <c r="A113" s="347">
        <v>2737371</v>
      </c>
      <c r="B113" s="202" t="s">
        <v>1956</v>
      </c>
      <c r="C113" s="281">
        <v>20</v>
      </c>
      <c r="D113" s="281">
        <v>48</v>
      </c>
      <c r="E113" s="281">
        <v>8</v>
      </c>
      <c r="F113" s="281">
        <v>6</v>
      </c>
      <c r="G113" s="280" t="s">
        <v>218</v>
      </c>
      <c r="H113" s="67">
        <v>301.14285714285717</v>
      </c>
      <c r="I113" s="67">
        <v>286.08571428571429</v>
      </c>
      <c r="J113" s="67">
        <v>271.02857142857147</v>
      </c>
      <c r="K113" s="67">
        <v>255.97142857142859</v>
      </c>
      <c r="L113" s="67">
        <v>234.89142857142861</v>
      </c>
    </row>
    <row r="114" spans="1:12">
      <c r="A114" s="347">
        <v>2747472</v>
      </c>
      <c r="B114" s="202" t="s">
        <v>1957</v>
      </c>
      <c r="C114" s="281">
        <v>25</v>
      </c>
      <c r="D114" s="281">
        <v>48</v>
      </c>
      <c r="E114" s="281">
        <v>8</v>
      </c>
      <c r="F114" s="281">
        <v>6</v>
      </c>
      <c r="G114" s="280" t="s">
        <v>218</v>
      </c>
      <c r="H114" s="67">
        <v>283.8</v>
      </c>
      <c r="I114" s="67">
        <v>269.61</v>
      </c>
      <c r="J114" s="67">
        <v>255.42000000000002</v>
      </c>
      <c r="K114" s="67">
        <v>241.23</v>
      </c>
      <c r="L114" s="67">
        <v>221.364</v>
      </c>
    </row>
    <row r="115" spans="1:12">
      <c r="A115" s="347">
        <v>2757573</v>
      </c>
      <c r="B115" s="202" t="s">
        <v>1958</v>
      </c>
      <c r="C115" s="281">
        <v>25</v>
      </c>
      <c r="D115" s="281">
        <v>48</v>
      </c>
      <c r="E115" s="281">
        <v>8</v>
      </c>
      <c r="F115" s="281">
        <v>6</v>
      </c>
      <c r="G115" s="280" t="s">
        <v>218</v>
      </c>
      <c r="H115" s="67">
        <v>256.14285714285717</v>
      </c>
      <c r="I115" s="67">
        <v>243.33571428571429</v>
      </c>
      <c r="J115" s="67">
        <v>230.52857142857147</v>
      </c>
      <c r="K115" s="67">
        <v>217.72142857142859</v>
      </c>
      <c r="L115" s="67">
        <v>199.79142857142861</v>
      </c>
    </row>
    <row r="116" spans="1:12">
      <c r="A116" s="347">
        <v>2767674</v>
      </c>
      <c r="B116" s="202" t="s">
        <v>1959</v>
      </c>
      <c r="C116" s="281"/>
      <c r="D116" s="281"/>
      <c r="E116" s="281"/>
      <c r="F116" s="281"/>
      <c r="G116" s="280" t="s">
        <v>218</v>
      </c>
      <c r="H116" s="67">
        <v>545.41428571428582</v>
      </c>
      <c r="I116" s="67">
        <v>518.14357142857148</v>
      </c>
      <c r="J116" s="67">
        <v>490.87285714285724</v>
      </c>
      <c r="K116" s="67">
        <v>463.60214285714295</v>
      </c>
      <c r="L116" s="67">
        <v>425.42314285714298</v>
      </c>
    </row>
    <row r="117" spans="1:12">
      <c r="A117" s="347"/>
      <c r="B117" s="453" t="s">
        <v>1960</v>
      </c>
      <c r="C117" s="454"/>
      <c r="D117" s="454"/>
      <c r="E117" s="454"/>
      <c r="F117" s="454"/>
      <c r="G117" s="454"/>
      <c r="H117" s="454"/>
      <c r="I117" s="454"/>
      <c r="J117" s="454"/>
      <c r="K117" s="454"/>
      <c r="L117" s="455"/>
    </row>
    <row r="118" spans="1:12">
      <c r="A118" s="347">
        <v>2777775</v>
      </c>
      <c r="B118" s="202" t="s">
        <v>1961</v>
      </c>
      <c r="C118" s="281">
        <v>25</v>
      </c>
      <c r="D118" s="281">
        <v>48</v>
      </c>
      <c r="E118" s="281">
        <v>8</v>
      </c>
      <c r="F118" s="281">
        <v>6</v>
      </c>
      <c r="G118" s="280" t="s">
        <v>218</v>
      </c>
      <c r="H118" s="67">
        <v>568.71428571428578</v>
      </c>
      <c r="I118" s="67">
        <v>540.27857142857147</v>
      </c>
      <c r="J118" s="67">
        <v>511.84285714285721</v>
      </c>
      <c r="K118" s="67">
        <v>483.4071428571429</v>
      </c>
      <c r="L118" s="67">
        <v>443.5971428571429</v>
      </c>
    </row>
    <row r="119" spans="1:12">
      <c r="A119" s="347">
        <v>2787876</v>
      </c>
      <c r="B119" s="202" t="s">
        <v>1962</v>
      </c>
      <c r="C119" s="281">
        <v>25</v>
      </c>
      <c r="D119" s="281">
        <v>48</v>
      </c>
      <c r="E119" s="281">
        <v>8</v>
      </c>
      <c r="F119" s="281">
        <v>6</v>
      </c>
      <c r="G119" s="280" t="s">
        <v>218</v>
      </c>
      <c r="H119" s="67">
        <v>217.64285714285714</v>
      </c>
      <c r="I119" s="67">
        <v>206.76071428571427</v>
      </c>
      <c r="J119" s="67">
        <v>195.87857142857143</v>
      </c>
      <c r="K119" s="67">
        <v>184.99642857142857</v>
      </c>
      <c r="L119" s="67">
        <v>169.76142857142858</v>
      </c>
    </row>
    <row r="120" spans="1:12">
      <c r="A120" s="347">
        <v>2797977</v>
      </c>
      <c r="B120" s="202" t="s">
        <v>1963</v>
      </c>
      <c r="C120" s="281">
        <v>25</v>
      </c>
      <c r="D120" s="281">
        <v>48</v>
      </c>
      <c r="E120" s="281">
        <v>8</v>
      </c>
      <c r="F120" s="281">
        <v>6</v>
      </c>
      <c r="G120" s="280" t="s">
        <v>218</v>
      </c>
      <c r="H120" s="67">
        <v>457.6571428571429</v>
      </c>
      <c r="I120" s="67">
        <v>434.77428571428572</v>
      </c>
      <c r="J120" s="67">
        <v>411.89142857142861</v>
      </c>
      <c r="K120" s="67">
        <v>389.00857142857143</v>
      </c>
      <c r="L120" s="67">
        <v>356.97257142857148</v>
      </c>
    </row>
    <row r="121" spans="1:12">
      <c r="A121" s="347">
        <v>2808078</v>
      </c>
      <c r="B121" s="202" t="s">
        <v>1964</v>
      </c>
      <c r="C121" s="281">
        <v>25</v>
      </c>
      <c r="D121" s="281">
        <v>48</v>
      </c>
      <c r="E121" s="281">
        <v>8</v>
      </c>
      <c r="F121" s="281">
        <v>6</v>
      </c>
      <c r="G121" s="280" t="s">
        <v>218</v>
      </c>
      <c r="H121" s="67">
        <v>355.40000000000003</v>
      </c>
      <c r="I121" s="67">
        <v>337.63</v>
      </c>
      <c r="J121" s="67">
        <v>319.86</v>
      </c>
      <c r="K121" s="67">
        <v>302.09000000000003</v>
      </c>
      <c r="L121" s="67">
        <v>277.21200000000005</v>
      </c>
    </row>
    <row r="122" spans="1:12">
      <c r="A122" s="347">
        <v>2818179</v>
      </c>
      <c r="B122" s="202" t="s">
        <v>1965</v>
      </c>
      <c r="C122" s="281">
        <v>5</v>
      </c>
      <c r="D122" s="281" t="s">
        <v>2442</v>
      </c>
      <c r="E122" s="281" t="s">
        <v>2443</v>
      </c>
      <c r="F122" s="281">
        <v>4</v>
      </c>
      <c r="G122" s="280" t="s">
        <v>218</v>
      </c>
      <c r="H122" s="67">
        <v>121.95714285714287</v>
      </c>
      <c r="I122" s="67">
        <v>115.85928571428572</v>
      </c>
      <c r="J122" s="67">
        <v>109.76142857142858</v>
      </c>
      <c r="K122" s="67">
        <v>103.66357142857143</v>
      </c>
      <c r="L122" s="67">
        <v>95.126571428571438</v>
      </c>
    </row>
    <row r="123" spans="1:12">
      <c r="A123" s="347">
        <v>2828280</v>
      </c>
      <c r="B123" s="202" t="s">
        <v>1966</v>
      </c>
      <c r="C123" s="281">
        <v>25</v>
      </c>
      <c r="D123" s="281">
        <v>48</v>
      </c>
      <c r="E123" s="281">
        <v>8</v>
      </c>
      <c r="F123" s="281">
        <v>6</v>
      </c>
      <c r="G123" s="280" t="s">
        <v>218</v>
      </c>
      <c r="H123" s="67">
        <v>265.44285714285718</v>
      </c>
      <c r="I123" s="67">
        <v>252.1707142857143</v>
      </c>
      <c r="J123" s="67">
        <v>238.89857142857147</v>
      </c>
      <c r="K123" s="67">
        <v>225.62642857142859</v>
      </c>
      <c r="L123" s="67">
        <v>207.0454285714286</v>
      </c>
    </row>
    <row r="124" spans="1:12">
      <c r="A124" s="347">
        <v>2838381</v>
      </c>
      <c r="B124" s="202" t="s">
        <v>1967</v>
      </c>
      <c r="C124" s="281">
        <v>5</v>
      </c>
      <c r="D124" s="281" t="s">
        <v>2442</v>
      </c>
      <c r="E124" s="281" t="s">
        <v>2443</v>
      </c>
      <c r="F124" s="281">
        <v>4</v>
      </c>
      <c r="G124" s="280" t="s">
        <v>218</v>
      </c>
      <c r="H124" s="67">
        <v>97.228571428571442</v>
      </c>
      <c r="I124" s="67">
        <v>92.367142857142866</v>
      </c>
      <c r="J124" s="67">
        <v>87.505714285714305</v>
      </c>
      <c r="K124" s="67">
        <v>82.644285714285729</v>
      </c>
      <c r="L124" s="67">
        <v>75.838285714285732</v>
      </c>
    </row>
    <row r="125" spans="1:12">
      <c r="A125" s="347">
        <v>2848482</v>
      </c>
      <c r="B125" s="202" t="s">
        <v>1968</v>
      </c>
      <c r="C125" s="281"/>
      <c r="D125" s="281"/>
      <c r="E125" s="281"/>
      <c r="F125" s="281"/>
      <c r="G125" s="280" t="s">
        <v>218</v>
      </c>
      <c r="H125" s="67">
        <v>414.28571428571433</v>
      </c>
      <c r="I125" s="67">
        <v>393.57142857142861</v>
      </c>
      <c r="J125" s="67">
        <v>372.85714285714289</v>
      </c>
      <c r="K125" s="67">
        <v>352.14285714285717</v>
      </c>
      <c r="L125" s="67">
        <v>323.14285714285717</v>
      </c>
    </row>
    <row r="126" spans="1:12">
      <c r="A126" s="347">
        <v>2858583</v>
      </c>
      <c r="B126" s="202" t="s">
        <v>1969</v>
      </c>
      <c r="C126" s="281">
        <v>25</v>
      </c>
      <c r="D126" s="281">
        <v>48</v>
      </c>
      <c r="E126" s="281">
        <v>8</v>
      </c>
      <c r="F126" s="281">
        <v>6</v>
      </c>
      <c r="G126" s="280" t="s">
        <v>218</v>
      </c>
      <c r="H126" s="67">
        <v>328.20000000000005</v>
      </c>
      <c r="I126" s="67">
        <v>311.79000000000002</v>
      </c>
      <c r="J126" s="67">
        <v>295.38000000000005</v>
      </c>
      <c r="K126" s="67">
        <v>278.97000000000003</v>
      </c>
      <c r="L126" s="67">
        <v>255.99600000000004</v>
      </c>
    </row>
    <row r="127" spans="1:12">
      <c r="A127" s="347">
        <v>2868684</v>
      </c>
      <c r="B127" s="202" t="s">
        <v>1970</v>
      </c>
      <c r="C127" s="281">
        <v>25</v>
      </c>
      <c r="D127" s="281">
        <v>48</v>
      </c>
      <c r="E127" s="281">
        <v>8</v>
      </c>
      <c r="F127" s="281">
        <v>6</v>
      </c>
      <c r="G127" s="280" t="s">
        <v>218</v>
      </c>
      <c r="H127" s="67">
        <v>674.25714285714298</v>
      </c>
      <c r="I127" s="67">
        <v>640.54428571428582</v>
      </c>
      <c r="J127" s="67">
        <v>606.83142857142866</v>
      </c>
      <c r="K127" s="67">
        <v>573.1185714285715</v>
      </c>
      <c r="L127" s="67">
        <v>525.92057142857152</v>
      </c>
    </row>
    <row r="128" spans="1:12">
      <c r="A128" s="347"/>
      <c r="B128" s="451" t="s">
        <v>1971</v>
      </c>
      <c r="C128" s="452"/>
      <c r="D128" s="452"/>
      <c r="E128" s="452"/>
      <c r="F128" s="452"/>
      <c r="G128" s="452"/>
      <c r="H128" s="452"/>
      <c r="I128" s="452"/>
      <c r="J128" s="452"/>
      <c r="K128" s="452"/>
      <c r="L128" s="452"/>
    </row>
    <row r="129" spans="1:12">
      <c r="A129" s="347"/>
      <c r="B129" s="451" t="s">
        <v>1972</v>
      </c>
      <c r="C129" s="452"/>
      <c r="D129" s="452"/>
      <c r="E129" s="452"/>
      <c r="F129" s="452"/>
      <c r="G129" s="452"/>
      <c r="H129" s="452"/>
      <c r="I129" s="452"/>
      <c r="J129" s="452"/>
      <c r="K129" s="452"/>
      <c r="L129" s="452"/>
    </row>
    <row r="130" spans="1:12">
      <c r="A130" s="347">
        <v>2878785</v>
      </c>
      <c r="B130" s="202" t="s">
        <v>1973</v>
      </c>
      <c r="C130" s="281">
        <v>3</v>
      </c>
      <c r="D130" s="281" t="s">
        <v>2455</v>
      </c>
      <c r="E130" s="281" t="s">
        <v>2456</v>
      </c>
      <c r="F130" s="281">
        <v>3</v>
      </c>
      <c r="G130" s="280" t="s">
        <v>218</v>
      </c>
      <c r="H130" s="67">
        <v>121.28571428571431</v>
      </c>
      <c r="I130" s="67">
        <v>115.22142857142859</v>
      </c>
      <c r="J130" s="67">
        <v>109.15714285714287</v>
      </c>
      <c r="K130" s="67">
        <v>103.09285714285716</v>
      </c>
      <c r="L130" s="67">
        <v>94.602857142857161</v>
      </c>
    </row>
    <row r="131" spans="1:12">
      <c r="A131" s="347">
        <v>2888886</v>
      </c>
      <c r="B131" s="202" t="s">
        <v>1974</v>
      </c>
      <c r="C131" s="281">
        <v>7</v>
      </c>
      <c r="D131" s="281" t="s">
        <v>2449</v>
      </c>
      <c r="E131" s="281">
        <v>18</v>
      </c>
      <c r="F131" s="281">
        <v>4</v>
      </c>
      <c r="G131" s="280" t="s">
        <v>218</v>
      </c>
      <c r="H131" s="67">
        <v>257.37142857142857</v>
      </c>
      <c r="I131" s="67">
        <v>244.50285714285712</v>
      </c>
      <c r="J131" s="67">
        <v>231.63428571428571</v>
      </c>
      <c r="K131" s="67">
        <v>218.76571428571427</v>
      </c>
      <c r="L131" s="67">
        <v>200.74971428571428</v>
      </c>
    </row>
    <row r="132" spans="1:12">
      <c r="A132" s="347">
        <v>2898987</v>
      </c>
      <c r="B132" s="202" t="s">
        <v>1975</v>
      </c>
      <c r="C132" s="281">
        <v>15</v>
      </c>
      <c r="D132" s="281" t="s">
        <v>2450</v>
      </c>
      <c r="E132" s="281">
        <v>12</v>
      </c>
      <c r="F132" s="281">
        <v>4</v>
      </c>
      <c r="G132" s="280" t="s">
        <v>218</v>
      </c>
      <c r="H132" s="67">
        <v>507.9285714285715</v>
      </c>
      <c r="I132" s="67">
        <v>482.5321428571429</v>
      </c>
      <c r="J132" s="67">
        <v>457.13571428571436</v>
      </c>
      <c r="K132" s="67">
        <v>431.73928571428576</v>
      </c>
      <c r="L132" s="67">
        <v>396.18428571428581</v>
      </c>
    </row>
    <row r="133" spans="1:12">
      <c r="A133" s="347">
        <v>2909088</v>
      </c>
      <c r="B133" s="202" t="s">
        <v>1976</v>
      </c>
      <c r="C133" s="281">
        <v>40</v>
      </c>
      <c r="D133" s="281" t="s">
        <v>2451</v>
      </c>
      <c r="E133" s="281">
        <v>6</v>
      </c>
      <c r="F133" s="281">
        <v>2</v>
      </c>
      <c r="G133" s="280" t="s">
        <v>218</v>
      </c>
      <c r="H133" s="67">
        <v>1309.4714285714288</v>
      </c>
      <c r="I133" s="67">
        <v>1243.9978571428574</v>
      </c>
      <c r="J133" s="67">
        <v>1178.524285714286</v>
      </c>
      <c r="K133" s="67">
        <v>1113.0507142857143</v>
      </c>
      <c r="L133" s="67">
        <v>1021.3877142857144</v>
      </c>
    </row>
    <row r="134" spans="1:12">
      <c r="A134" s="347">
        <v>2919189</v>
      </c>
      <c r="B134" s="202" t="s">
        <v>1977</v>
      </c>
      <c r="C134" s="281">
        <v>3</v>
      </c>
      <c r="D134" s="281" t="s">
        <v>2455</v>
      </c>
      <c r="E134" s="281" t="s">
        <v>2456</v>
      </c>
      <c r="F134" s="281">
        <v>3</v>
      </c>
      <c r="G134" s="280" t="s">
        <v>218</v>
      </c>
      <c r="H134" s="67">
        <v>103.81428571428572</v>
      </c>
      <c r="I134" s="67">
        <v>98.623571428571424</v>
      </c>
      <c r="J134" s="67">
        <v>93.432857142857145</v>
      </c>
      <c r="K134" s="67">
        <v>88.242142857142852</v>
      </c>
      <c r="L134" s="67">
        <v>80.975142857142856</v>
      </c>
    </row>
    <row r="135" spans="1:12">
      <c r="A135" s="347">
        <v>2929290</v>
      </c>
      <c r="B135" s="202" t="s">
        <v>1978</v>
      </c>
      <c r="C135" s="281">
        <v>7</v>
      </c>
      <c r="D135" s="281" t="s">
        <v>2449</v>
      </c>
      <c r="E135" s="281">
        <v>18</v>
      </c>
      <c r="F135" s="281">
        <v>4</v>
      </c>
      <c r="G135" s="280" t="s">
        <v>218</v>
      </c>
      <c r="H135" s="67">
        <v>219.24285714285716</v>
      </c>
      <c r="I135" s="67">
        <v>208.28071428571428</v>
      </c>
      <c r="J135" s="67">
        <v>197.31857142857146</v>
      </c>
      <c r="K135" s="67">
        <v>186.35642857142858</v>
      </c>
      <c r="L135" s="67">
        <v>171.0094285714286</v>
      </c>
    </row>
    <row r="136" spans="1:12">
      <c r="A136" s="347">
        <v>2939391</v>
      </c>
      <c r="B136" s="202" t="s">
        <v>1979</v>
      </c>
      <c r="C136" s="281">
        <v>15</v>
      </c>
      <c r="D136" s="281" t="s">
        <v>2450</v>
      </c>
      <c r="E136" s="281">
        <v>12</v>
      </c>
      <c r="F136" s="281">
        <v>4</v>
      </c>
      <c r="G136" s="280" t="s">
        <v>218</v>
      </c>
      <c r="H136" s="67">
        <v>400.07142857142861</v>
      </c>
      <c r="I136" s="67">
        <v>380.06785714285718</v>
      </c>
      <c r="J136" s="67">
        <v>360.06428571428575</v>
      </c>
      <c r="K136" s="67">
        <v>340.06071428571431</v>
      </c>
      <c r="L136" s="67">
        <v>312.05571428571432</v>
      </c>
    </row>
    <row r="137" spans="1:12">
      <c r="A137" s="347">
        <v>2949492</v>
      </c>
      <c r="B137" s="202" t="s">
        <v>1980</v>
      </c>
      <c r="C137" s="281">
        <v>40</v>
      </c>
      <c r="D137" s="281" t="s">
        <v>2451</v>
      </c>
      <c r="E137" s="281">
        <v>6</v>
      </c>
      <c r="F137" s="281">
        <v>2</v>
      </c>
      <c r="G137" s="280" t="s">
        <v>218</v>
      </c>
      <c r="H137" s="67">
        <v>1079.457142857143</v>
      </c>
      <c r="I137" s="67">
        <v>1025.4842857142858</v>
      </c>
      <c r="J137" s="67">
        <v>971.51142857142872</v>
      </c>
      <c r="K137" s="67">
        <v>917.53857142857157</v>
      </c>
      <c r="L137" s="67">
        <v>841.97657142857156</v>
      </c>
    </row>
    <row r="138" spans="1:12">
      <c r="A138" s="347">
        <v>2959593</v>
      </c>
      <c r="B138" s="202" t="s">
        <v>1981</v>
      </c>
      <c r="C138" s="281">
        <v>3</v>
      </c>
      <c r="D138" s="281" t="s">
        <v>2455</v>
      </c>
      <c r="E138" s="281" t="s">
        <v>2456</v>
      </c>
      <c r="F138" s="281">
        <v>3</v>
      </c>
      <c r="G138" s="280" t="s">
        <v>218</v>
      </c>
      <c r="H138" s="67">
        <v>157.67142857142858</v>
      </c>
      <c r="I138" s="67">
        <v>149.78785714285715</v>
      </c>
      <c r="J138" s="67">
        <v>141.90428571428572</v>
      </c>
      <c r="K138" s="67">
        <v>134.02071428571429</v>
      </c>
      <c r="L138" s="67">
        <v>122.9837142857143</v>
      </c>
    </row>
    <row r="139" spans="1:12">
      <c r="A139" s="347">
        <v>2969694</v>
      </c>
      <c r="B139" s="202" t="s">
        <v>1982</v>
      </c>
      <c r="C139" s="281">
        <v>7</v>
      </c>
      <c r="D139" s="281" t="s">
        <v>2449</v>
      </c>
      <c r="E139" s="281">
        <v>18</v>
      </c>
      <c r="F139" s="281">
        <v>4</v>
      </c>
      <c r="G139" s="280" t="s">
        <v>218</v>
      </c>
      <c r="H139" s="67">
        <v>318.98571428571427</v>
      </c>
      <c r="I139" s="67">
        <v>303.03642857142853</v>
      </c>
      <c r="J139" s="67">
        <v>287.08714285714285</v>
      </c>
      <c r="K139" s="67">
        <v>271.13785714285711</v>
      </c>
      <c r="L139" s="67">
        <v>248.80885714285714</v>
      </c>
    </row>
    <row r="140" spans="1:12">
      <c r="A140" s="347">
        <v>2979795</v>
      </c>
      <c r="B140" s="202" t="s">
        <v>1983</v>
      </c>
      <c r="C140" s="281">
        <v>15</v>
      </c>
      <c r="D140" s="281" t="s">
        <v>2450</v>
      </c>
      <c r="E140" s="281">
        <v>12</v>
      </c>
      <c r="F140" s="281">
        <v>4</v>
      </c>
      <c r="G140" s="280" t="s">
        <v>218</v>
      </c>
      <c r="H140" s="67">
        <v>583.34285714285716</v>
      </c>
      <c r="I140" s="67">
        <v>554.17571428571432</v>
      </c>
      <c r="J140" s="67">
        <v>525.00857142857149</v>
      </c>
      <c r="K140" s="67">
        <v>495.84142857142859</v>
      </c>
      <c r="L140" s="67">
        <v>455.00742857142859</v>
      </c>
    </row>
    <row r="141" spans="1:12">
      <c r="A141" s="347">
        <v>2989896</v>
      </c>
      <c r="B141" s="202" t="s">
        <v>1984</v>
      </c>
      <c r="C141" s="281">
        <v>40</v>
      </c>
      <c r="D141" s="281" t="s">
        <v>2451</v>
      </c>
      <c r="E141" s="281">
        <v>6</v>
      </c>
      <c r="F141" s="281">
        <v>2</v>
      </c>
      <c r="G141" s="280" t="s">
        <v>218</v>
      </c>
      <c r="H141" s="67">
        <v>1466.6</v>
      </c>
      <c r="I141" s="67">
        <v>1393.2699999999998</v>
      </c>
      <c r="J141" s="67">
        <v>1319.94</v>
      </c>
      <c r="K141" s="67">
        <v>1246.6099999999999</v>
      </c>
      <c r="L141" s="67">
        <v>1143.9479999999999</v>
      </c>
    </row>
    <row r="142" spans="1:12">
      <c r="A142" s="347">
        <v>2999997</v>
      </c>
      <c r="B142" s="202" t="s">
        <v>1985</v>
      </c>
      <c r="C142" s="281">
        <v>3</v>
      </c>
      <c r="D142" s="281" t="s">
        <v>2455</v>
      </c>
      <c r="E142" s="281" t="s">
        <v>2456</v>
      </c>
      <c r="F142" s="281">
        <v>3</v>
      </c>
      <c r="G142" s="280" t="s">
        <v>218</v>
      </c>
      <c r="H142" s="67">
        <v>133.9</v>
      </c>
      <c r="I142" s="67">
        <v>127.205</v>
      </c>
      <c r="J142" s="67">
        <v>120.51</v>
      </c>
      <c r="K142" s="67">
        <v>113.815</v>
      </c>
      <c r="L142" s="67">
        <v>104.44200000000001</v>
      </c>
    </row>
    <row r="143" spans="1:12">
      <c r="A143" s="347">
        <v>3010098</v>
      </c>
      <c r="B143" s="202" t="s">
        <v>1986</v>
      </c>
      <c r="C143" s="281">
        <v>7</v>
      </c>
      <c r="D143" s="281" t="s">
        <v>2449</v>
      </c>
      <c r="E143" s="281">
        <v>18</v>
      </c>
      <c r="F143" s="281">
        <v>4</v>
      </c>
      <c r="G143" s="280" t="s">
        <v>218</v>
      </c>
      <c r="H143" s="67">
        <v>296.87142857142857</v>
      </c>
      <c r="I143" s="67">
        <v>282.0278571428571</v>
      </c>
      <c r="J143" s="67">
        <v>267.18428571428569</v>
      </c>
      <c r="K143" s="67">
        <v>252.34071428571428</v>
      </c>
      <c r="L143" s="67">
        <v>231.55971428571428</v>
      </c>
    </row>
    <row r="144" spans="1:12">
      <c r="A144" s="347">
        <v>3020199</v>
      </c>
      <c r="B144" s="202" t="s">
        <v>1987</v>
      </c>
      <c r="C144" s="281">
        <v>15</v>
      </c>
      <c r="D144" s="281" t="s">
        <v>2450</v>
      </c>
      <c r="E144" s="281">
        <v>12</v>
      </c>
      <c r="F144" s="281">
        <v>4</v>
      </c>
      <c r="G144" s="280" t="s">
        <v>218</v>
      </c>
      <c r="H144" s="67">
        <v>577.51428571428573</v>
      </c>
      <c r="I144" s="67">
        <v>548.63857142857137</v>
      </c>
      <c r="J144" s="67">
        <v>519.76285714285723</v>
      </c>
      <c r="K144" s="67">
        <v>490.88714285714286</v>
      </c>
      <c r="L144" s="67">
        <v>450.46114285714287</v>
      </c>
    </row>
    <row r="145" spans="1:12">
      <c r="A145" s="347">
        <v>3030300</v>
      </c>
      <c r="B145" s="202" t="s">
        <v>1988</v>
      </c>
      <c r="C145" s="281">
        <v>40</v>
      </c>
      <c r="D145" s="281" t="s">
        <v>2451</v>
      </c>
      <c r="E145" s="281">
        <v>6</v>
      </c>
      <c r="F145" s="281">
        <v>2</v>
      </c>
      <c r="G145" s="280" t="s">
        <v>218</v>
      </c>
      <c r="H145" s="67">
        <v>1334.5571428571429</v>
      </c>
      <c r="I145" s="67">
        <v>1267.8292857142858</v>
      </c>
      <c r="J145" s="67">
        <v>1201.1014285714286</v>
      </c>
      <c r="K145" s="67">
        <v>1134.3735714285715</v>
      </c>
      <c r="L145" s="67">
        <v>1040.9545714285716</v>
      </c>
    </row>
    <row r="146" spans="1:12">
      <c r="A146" s="347">
        <v>3040401</v>
      </c>
      <c r="B146" s="202" t="s">
        <v>1989</v>
      </c>
      <c r="C146" s="281">
        <v>3</v>
      </c>
      <c r="D146" s="281" t="s">
        <v>2455</v>
      </c>
      <c r="E146" s="281" t="s">
        <v>2456</v>
      </c>
      <c r="F146" s="281">
        <v>3</v>
      </c>
      <c r="G146" s="280" t="s">
        <v>218</v>
      </c>
      <c r="H146" s="67">
        <v>207.14285714285717</v>
      </c>
      <c r="I146" s="67">
        <v>196.78571428571431</v>
      </c>
      <c r="J146" s="67">
        <v>186.42857142857144</v>
      </c>
      <c r="K146" s="67">
        <v>176.07142857142858</v>
      </c>
      <c r="L146" s="67">
        <v>161.57142857142858</v>
      </c>
    </row>
    <row r="147" spans="1:12">
      <c r="A147" s="347">
        <v>3050502</v>
      </c>
      <c r="B147" s="202" t="s">
        <v>1990</v>
      </c>
      <c r="C147" s="281">
        <v>7</v>
      </c>
      <c r="D147" s="281" t="s">
        <v>2449</v>
      </c>
      <c r="E147" s="281">
        <v>18</v>
      </c>
      <c r="F147" s="281">
        <v>4</v>
      </c>
      <c r="G147" s="280" t="s">
        <v>218</v>
      </c>
      <c r="H147" s="67">
        <v>450.00000000000006</v>
      </c>
      <c r="I147" s="67">
        <v>427.50000000000006</v>
      </c>
      <c r="J147" s="67">
        <v>405.00000000000006</v>
      </c>
      <c r="K147" s="67">
        <v>382.50000000000006</v>
      </c>
      <c r="L147" s="67">
        <v>351.00000000000006</v>
      </c>
    </row>
    <row r="148" spans="1:12">
      <c r="A148" s="347">
        <v>3060603</v>
      </c>
      <c r="B148" s="202" t="s">
        <v>1991</v>
      </c>
      <c r="C148" s="281">
        <v>15</v>
      </c>
      <c r="D148" s="281" t="s">
        <v>2450</v>
      </c>
      <c r="E148" s="281">
        <v>12</v>
      </c>
      <c r="F148" s="281">
        <v>4</v>
      </c>
      <c r="G148" s="280" t="s">
        <v>218</v>
      </c>
      <c r="H148" s="67">
        <v>900.00000000000011</v>
      </c>
      <c r="I148" s="67">
        <v>855.00000000000011</v>
      </c>
      <c r="J148" s="67">
        <v>810.00000000000011</v>
      </c>
      <c r="K148" s="67">
        <v>765.00000000000011</v>
      </c>
      <c r="L148" s="67">
        <v>702.00000000000011</v>
      </c>
    </row>
    <row r="149" spans="1:12">
      <c r="A149" s="347">
        <v>3070704</v>
      </c>
      <c r="B149" s="202" t="s">
        <v>1992</v>
      </c>
      <c r="C149" s="281">
        <v>40</v>
      </c>
      <c r="D149" s="281" t="s">
        <v>2451</v>
      </c>
      <c r="E149" s="281">
        <v>6</v>
      </c>
      <c r="F149" s="281">
        <v>2</v>
      </c>
      <c r="G149" s="280" t="s">
        <v>218</v>
      </c>
      <c r="H149" s="67">
        <v>2264.2857142857142</v>
      </c>
      <c r="I149" s="67">
        <v>2151.0714285714284</v>
      </c>
      <c r="J149" s="67">
        <v>2037.8571428571429</v>
      </c>
      <c r="K149" s="67">
        <v>1924.6428571428571</v>
      </c>
      <c r="L149" s="67">
        <v>1766.1428571428571</v>
      </c>
    </row>
    <row r="150" spans="1:12">
      <c r="A150" s="347">
        <v>3080805</v>
      </c>
      <c r="B150" s="202" t="s">
        <v>1993</v>
      </c>
      <c r="C150" s="281">
        <v>7</v>
      </c>
      <c r="D150" s="281" t="s">
        <v>2449</v>
      </c>
      <c r="E150" s="281">
        <v>18</v>
      </c>
      <c r="F150" s="281">
        <v>4</v>
      </c>
      <c r="G150" s="280" t="s">
        <v>218</v>
      </c>
      <c r="H150" s="67">
        <v>557.14285714285722</v>
      </c>
      <c r="I150" s="67">
        <v>529.28571428571433</v>
      </c>
      <c r="J150" s="67">
        <v>501.4285714285715</v>
      </c>
      <c r="K150" s="67">
        <v>473.57142857142861</v>
      </c>
      <c r="L150" s="67">
        <v>434.57142857142867</v>
      </c>
    </row>
    <row r="151" spans="1:12">
      <c r="A151" s="347">
        <v>3090906</v>
      </c>
      <c r="B151" s="202" t="s">
        <v>1994</v>
      </c>
      <c r="C151" s="281">
        <v>15</v>
      </c>
      <c r="D151" s="281" t="s">
        <v>2450</v>
      </c>
      <c r="E151" s="281">
        <v>12</v>
      </c>
      <c r="F151" s="281">
        <v>4</v>
      </c>
      <c r="G151" s="280" t="s">
        <v>218</v>
      </c>
      <c r="H151" s="67">
        <v>1128.5714285714287</v>
      </c>
      <c r="I151" s="67">
        <v>1072.1428571428571</v>
      </c>
      <c r="J151" s="67">
        <v>1015.7142857142858</v>
      </c>
      <c r="K151" s="67">
        <v>959.28571428571433</v>
      </c>
      <c r="L151" s="67">
        <v>880.28571428571445</v>
      </c>
    </row>
    <row r="152" spans="1:12">
      <c r="A152" s="347">
        <v>3101007</v>
      </c>
      <c r="B152" s="202" t="s">
        <v>1995</v>
      </c>
      <c r="C152" s="281">
        <v>40</v>
      </c>
      <c r="D152" s="281" t="s">
        <v>2451</v>
      </c>
      <c r="E152" s="281">
        <v>6</v>
      </c>
      <c r="F152" s="281">
        <v>2</v>
      </c>
      <c r="G152" s="280" t="s">
        <v>218</v>
      </c>
      <c r="H152" s="67">
        <v>2935.7142857142858</v>
      </c>
      <c r="I152" s="67">
        <v>2788.9285714285716</v>
      </c>
      <c r="J152" s="67">
        <v>2642.1428571428573</v>
      </c>
      <c r="K152" s="67">
        <v>2495.3571428571427</v>
      </c>
      <c r="L152" s="67">
        <v>2289.8571428571431</v>
      </c>
    </row>
    <row r="153" spans="1:12">
      <c r="A153" s="347">
        <v>3111108</v>
      </c>
      <c r="B153" s="202" t="s">
        <v>1996</v>
      </c>
      <c r="C153" s="281">
        <v>3</v>
      </c>
      <c r="D153" s="281" t="s">
        <v>2455</v>
      </c>
      <c r="E153" s="281" t="s">
        <v>2456</v>
      </c>
      <c r="F153" s="281">
        <v>3</v>
      </c>
      <c r="G153" s="280" t="s">
        <v>218</v>
      </c>
      <c r="H153" s="67">
        <v>231.42857142857144</v>
      </c>
      <c r="I153" s="67">
        <v>219.85714285714286</v>
      </c>
      <c r="J153" s="67">
        <v>208.28571428571431</v>
      </c>
      <c r="K153" s="67">
        <v>196.71428571428572</v>
      </c>
      <c r="L153" s="67">
        <v>180.51428571428573</v>
      </c>
    </row>
    <row r="154" spans="1:12">
      <c r="A154" s="347">
        <v>3121209</v>
      </c>
      <c r="B154" s="202" t="s">
        <v>1997</v>
      </c>
      <c r="C154" s="281">
        <v>7</v>
      </c>
      <c r="D154" s="281" t="s">
        <v>2449</v>
      </c>
      <c r="E154" s="281">
        <v>18</v>
      </c>
      <c r="F154" s="281">
        <v>4</v>
      </c>
      <c r="G154" s="280" t="s">
        <v>218</v>
      </c>
      <c r="H154" s="67">
        <v>500.00000000000006</v>
      </c>
      <c r="I154" s="67">
        <v>475.00000000000006</v>
      </c>
      <c r="J154" s="67">
        <v>450.00000000000006</v>
      </c>
      <c r="K154" s="67">
        <v>425.00000000000006</v>
      </c>
      <c r="L154" s="67">
        <v>390.00000000000006</v>
      </c>
    </row>
    <row r="155" spans="1:12">
      <c r="A155" s="347">
        <v>3131310</v>
      </c>
      <c r="B155" s="202" t="s">
        <v>1998</v>
      </c>
      <c r="C155" s="281">
        <v>15</v>
      </c>
      <c r="D155" s="281" t="s">
        <v>2450</v>
      </c>
      <c r="E155" s="281">
        <v>12</v>
      </c>
      <c r="F155" s="281">
        <v>4</v>
      </c>
      <c r="G155" s="280" t="s">
        <v>218</v>
      </c>
      <c r="H155" s="67">
        <v>1028.5714285714287</v>
      </c>
      <c r="I155" s="67">
        <v>977.14285714285722</v>
      </c>
      <c r="J155" s="67">
        <v>925.71428571428578</v>
      </c>
      <c r="K155" s="67">
        <v>874.28571428571433</v>
      </c>
      <c r="L155" s="67">
        <v>802.28571428571433</v>
      </c>
    </row>
    <row r="156" spans="1:12">
      <c r="A156" s="347">
        <v>3141411</v>
      </c>
      <c r="B156" s="202" t="s">
        <v>1999</v>
      </c>
      <c r="C156" s="281">
        <v>40</v>
      </c>
      <c r="D156" s="281" t="s">
        <v>2451</v>
      </c>
      <c r="E156" s="281">
        <v>6</v>
      </c>
      <c r="F156" s="281">
        <v>2</v>
      </c>
      <c r="G156" s="280" t="s">
        <v>218</v>
      </c>
      <c r="H156" s="67">
        <v>2685.7142857142858</v>
      </c>
      <c r="I156" s="67">
        <v>2551.4285714285716</v>
      </c>
      <c r="J156" s="67">
        <v>2417.1428571428573</v>
      </c>
      <c r="K156" s="67">
        <v>2282.8571428571427</v>
      </c>
      <c r="L156" s="67">
        <v>2094.8571428571431</v>
      </c>
    </row>
    <row r="157" spans="1:12">
      <c r="A157" s="347">
        <v>3151512</v>
      </c>
      <c r="B157" s="202" t="s">
        <v>2000</v>
      </c>
      <c r="C157" s="281">
        <v>3</v>
      </c>
      <c r="D157" s="281" t="s">
        <v>2455</v>
      </c>
      <c r="E157" s="281" t="s">
        <v>2456</v>
      </c>
      <c r="F157" s="281">
        <v>3</v>
      </c>
      <c r="G157" s="280" t="s">
        <v>218</v>
      </c>
      <c r="H157" s="67">
        <v>322.85714285714289</v>
      </c>
      <c r="I157" s="67">
        <v>306.71428571428572</v>
      </c>
      <c r="J157" s="67">
        <v>290.57142857142861</v>
      </c>
      <c r="K157" s="67">
        <v>274.42857142857144</v>
      </c>
      <c r="L157" s="67">
        <v>251.82857142857145</v>
      </c>
    </row>
    <row r="158" spans="1:12">
      <c r="A158" s="347">
        <v>3161613</v>
      </c>
      <c r="B158" s="202" t="s">
        <v>2001</v>
      </c>
      <c r="C158" s="281">
        <v>7</v>
      </c>
      <c r="D158" s="281" t="s">
        <v>2449</v>
      </c>
      <c r="E158" s="281">
        <v>18</v>
      </c>
      <c r="F158" s="281">
        <v>4</v>
      </c>
      <c r="G158" s="280" t="s">
        <v>218</v>
      </c>
      <c r="H158" s="67">
        <v>710</v>
      </c>
      <c r="I158" s="67">
        <v>674.5</v>
      </c>
      <c r="J158" s="67">
        <v>639</v>
      </c>
      <c r="K158" s="67">
        <v>603.5</v>
      </c>
      <c r="L158" s="67">
        <v>553.80000000000007</v>
      </c>
    </row>
    <row r="159" spans="1:12">
      <c r="A159" s="347">
        <v>3171714</v>
      </c>
      <c r="B159" s="202" t="s">
        <v>2002</v>
      </c>
      <c r="C159" s="281">
        <v>15</v>
      </c>
      <c r="D159" s="281" t="s">
        <v>2450</v>
      </c>
      <c r="E159" s="281">
        <v>12</v>
      </c>
      <c r="F159" s="281">
        <v>4</v>
      </c>
      <c r="G159" s="280" t="s">
        <v>218</v>
      </c>
      <c r="H159" s="67">
        <v>1500</v>
      </c>
      <c r="I159" s="67">
        <v>1425</v>
      </c>
      <c r="J159" s="67">
        <v>1350</v>
      </c>
      <c r="K159" s="67">
        <v>1275</v>
      </c>
      <c r="L159" s="67">
        <v>1170</v>
      </c>
    </row>
    <row r="160" spans="1:12">
      <c r="A160" s="347">
        <v>3181815</v>
      </c>
      <c r="B160" s="202" t="s">
        <v>2003</v>
      </c>
      <c r="C160" s="281">
        <v>40</v>
      </c>
      <c r="D160" s="281" t="s">
        <v>2451</v>
      </c>
      <c r="E160" s="281">
        <v>6</v>
      </c>
      <c r="F160" s="281">
        <v>2</v>
      </c>
      <c r="G160" s="280" t="s">
        <v>218</v>
      </c>
      <c r="H160" s="67">
        <v>3957.1428571428573</v>
      </c>
      <c r="I160" s="67">
        <v>3759.2857142857142</v>
      </c>
      <c r="J160" s="67">
        <v>3561.4285714285716</v>
      </c>
      <c r="K160" s="67">
        <v>3363.5714285714284</v>
      </c>
      <c r="L160" s="67">
        <v>3086.5714285714289</v>
      </c>
    </row>
    <row r="161" spans="1:12">
      <c r="A161" s="347">
        <v>3191916</v>
      </c>
      <c r="B161" s="202" t="s">
        <v>2004</v>
      </c>
      <c r="C161" s="281">
        <v>3</v>
      </c>
      <c r="D161" s="281" t="s">
        <v>2455</v>
      </c>
      <c r="E161" s="281" t="s">
        <v>2456</v>
      </c>
      <c r="F161" s="281">
        <v>3</v>
      </c>
      <c r="G161" s="280" t="s">
        <v>218</v>
      </c>
      <c r="H161" s="67">
        <v>507.14285714285717</v>
      </c>
      <c r="I161" s="67">
        <v>481.78571428571428</v>
      </c>
      <c r="J161" s="67">
        <v>456.42857142857144</v>
      </c>
      <c r="K161" s="67">
        <v>431.07142857142856</v>
      </c>
      <c r="L161" s="67">
        <v>395.57142857142861</v>
      </c>
    </row>
    <row r="162" spans="1:12">
      <c r="A162" s="347">
        <v>3202017</v>
      </c>
      <c r="B162" s="202" t="s">
        <v>2005</v>
      </c>
      <c r="C162" s="281">
        <v>7</v>
      </c>
      <c r="D162" s="281" t="s">
        <v>2449</v>
      </c>
      <c r="E162" s="281">
        <v>18</v>
      </c>
      <c r="F162" s="281">
        <v>4</v>
      </c>
      <c r="G162" s="280" t="s">
        <v>218</v>
      </c>
      <c r="H162" s="67">
        <v>1214.2857142857144</v>
      </c>
      <c r="I162" s="67">
        <v>1153.5714285714287</v>
      </c>
      <c r="J162" s="67">
        <v>1092.8571428571431</v>
      </c>
      <c r="K162" s="67">
        <v>1032.1428571428573</v>
      </c>
      <c r="L162" s="67">
        <v>947.14285714285734</v>
      </c>
    </row>
    <row r="163" spans="1:12">
      <c r="A163" s="347">
        <v>3212118</v>
      </c>
      <c r="B163" s="202" t="s">
        <v>2006</v>
      </c>
      <c r="C163" s="281">
        <v>15</v>
      </c>
      <c r="D163" s="281" t="s">
        <v>2450</v>
      </c>
      <c r="E163" s="281">
        <v>12</v>
      </c>
      <c r="F163" s="281">
        <v>4</v>
      </c>
      <c r="G163" s="280" t="s">
        <v>218</v>
      </c>
      <c r="H163" s="67">
        <v>2485.7142857142858</v>
      </c>
      <c r="I163" s="67">
        <v>2361.4285714285716</v>
      </c>
      <c r="J163" s="67">
        <v>2237.1428571428573</v>
      </c>
      <c r="K163" s="67">
        <v>2112.8571428571427</v>
      </c>
      <c r="L163" s="67">
        <v>1938.8571428571429</v>
      </c>
    </row>
    <row r="164" spans="1:12">
      <c r="A164" s="347">
        <v>3222219</v>
      </c>
      <c r="B164" s="202" t="s">
        <v>2007</v>
      </c>
      <c r="C164" s="281">
        <v>40</v>
      </c>
      <c r="D164" s="281" t="s">
        <v>2451</v>
      </c>
      <c r="E164" s="281">
        <v>6</v>
      </c>
      <c r="F164" s="281">
        <v>2</v>
      </c>
      <c r="G164" s="280" t="s">
        <v>218</v>
      </c>
      <c r="H164" s="67">
        <v>6414.2857142857147</v>
      </c>
      <c r="I164" s="67">
        <v>6093.5714285714284</v>
      </c>
      <c r="J164" s="67">
        <v>5772.8571428571431</v>
      </c>
      <c r="K164" s="67">
        <v>5452.1428571428569</v>
      </c>
      <c r="L164" s="67">
        <v>5003.1428571428578</v>
      </c>
    </row>
    <row r="165" spans="1:12">
      <c r="A165" s="347">
        <v>3232320</v>
      </c>
      <c r="B165" s="202" t="s">
        <v>2008</v>
      </c>
      <c r="C165" s="281">
        <v>3</v>
      </c>
      <c r="D165" s="281" t="s">
        <v>2455</v>
      </c>
      <c r="E165" s="281" t="s">
        <v>2456</v>
      </c>
      <c r="F165" s="281">
        <v>3</v>
      </c>
      <c r="G165" s="280" t="s">
        <v>218</v>
      </c>
      <c r="H165" s="67">
        <v>571.42857142857144</v>
      </c>
      <c r="I165" s="67">
        <v>542.85714285714289</v>
      </c>
      <c r="J165" s="67">
        <v>514.28571428571433</v>
      </c>
      <c r="K165" s="67">
        <v>485.71428571428572</v>
      </c>
      <c r="L165" s="67">
        <v>445.71428571428572</v>
      </c>
    </row>
    <row r="166" spans="1:12">
      <c r="A166" s="347">
        <v>3242421</v>
      </c>
      <c r="B166" s="202" t="s">
        <v>2009</v>
      </c>
      <c r="C166" s="281">
        <v>7</v>
      </c>
      <c r="D166" s="281" t="s">
        <v>2449</v>
      </c>
      <c r="E166" s="281">
        <v>18</v>
      </c>
      <c r="F166" s="281">
        <v>4</v>
      </c>
      <c r="G166" s="280" t="s">
        <v>218</v>
      </c>
      <c r="H166" s="67">
        <v>1300</v>
      </c>
      <c r="I166" s="67">
        <v>1235</v>
      </c>
      <c r="J166" s="67">
        <v>1170</v>
      </c>
      <c r="K166" s="67">
        <v>1105</v>
      </c>
      <c r="L166" s="67">
        <v>1014</v>
      </c>
    </row>
    <row r="167" spans="1:12">
      <c r="A167" s="347">
        <v>3252522</v>
      </c>
      <c r="B167" s="202" t="s">
        <v>2010</v>
      </c>
      <c r="C167" s="281">
        <v>15</v>
      </c>
      <c r="D167" s="281" t="s">
        <v>2450</v>
      </c>
      <c r="E167" s="281">
        <v>12</v>
      </c>
      <c r="F167" s="281">
        <v>4</v>
      </c>
      <c r="G167" s="280" t="s">
        <v>218</v>
      </c>
      <c r="H167" s="67">
        <v>2742.8571428571431</v>
      </c>
      <c r="I167" s="67">
        <v>2605.7142857142858</v>
      </c>
      <c r="J167" s="67">
        <v>2468.5714285714289</v>
      </c>
      <c r="K167" s="67">
        <v>2331.4285714285716</v>
      </c>
      <c r="L167" s="67">
        <v>2139.4285714285716</v>
      </c>
    </row>
    <row r="168" spans="1:12">
      <c r="A168" s="347">
        <v>3262623</v>
      </c>
      <c r="B168" s="202" t="s">
        <v>2011</v>
      </c>
      <c r="C168" s="281">
        <v>40</v>
      </c>
      <c r="D168" s="281" t="s">
        <v>2451</v>
      </c>
      <c r="E168" s="281">
        <v>6</v>
      </c>
      <c r="F168" s="281">
        <v>2</v>
      </c>
      <c r="G168" s="280" t="s">
        <v>218</v>
      </c>
      <c r="H168" s="67">
        <v>7000</v>
      </c>
      <c r="I168" s="67">
        <v>6650</v>
      </c>
      <c r="J168" s="67">
        <v>6300</v>
      </c>
      <c r="K168" s="67">
        <v>5950</v>
      </c>
      <c r="L168" s="67">
        <v>5460</v>
      </c>
    </row>
    <row r="169" spans="1:12">
      <c r="A169" s="347"/>
      <c r="B169" s="451" t="s">
        <v>2012</v>
      </c>
      <c r="C169" s="452"/>
      <c r="D169" s="452"/>
      <c r="E169" s="452"/>
      <c r="F169" s="452"/>
      <c r="G169" s="452"/>
      <c r="H169" s="452"/>
      <c r="I169" s="452"/>
      <c r="J169" s="452"/>
      <c r="K169" s="452"/>
      <c r="L169" s="452"/>
    </row>
    <row r="170" spans="1:12">
      <c r="A170" s="347">
        <v>3272724</v>
      </c>
      <c r="B170" s="202" t="s">
        <v>2013</v>
      </c>
      <c r="C170" s="280"/>
      <c r="D170" s="278"/>
      <c r="E170" s="278"/>
      <c r="F170" s="278"/>
      <c r="G170" s="280" t="s">
        <v>218</v>
      </c>
      <c r="H170" s="67">
        <v>507.14285714285717</v>
      </c>
      <c r="I170" s="67">
        <v>481.78571428571428</v>
      </c>
      <c r="J170" s="67">
        <v>456.42857142857144</v>
      </c>
      <c r="K170" s="67">
        <v>431.07142857142856</v>
      </c>
      <c r="L170" s="67">
        <v>395.57142857142861</v>
      </c>
    </row>
    <row r="171" spans="1:12">
      <c r="A171" s="347">
        <v>3282825</v>
      </c>
      <c r="B171" s="202" t="s">
        <v>2014</v>
      </c>
      <c r="C171" s="280"/>
      <c r="D171" s="278"/>
      <c r="E171" s="278"/>
      <c r="F171" s="278"/>
      <c r="G171" s="280" t="s">
        <v>218</v>
      </c>
      <c r="H171" s="67">
        <v>1142.8571428571429</v>
      </c>
      <c r="I171" s="67">
        <v>1085.7142857142858</v>
      </c>
      <c r="J171" s="67">
        <v>1028.5714285714287</v>
      </c>
      <c r="K171" s="67">
        <v>971.42857142857144</v>
      </c>
      <c r="L171" s="67">
        <v>891.42857142857144</v>
      </c>
    </row>
    <row r="172" spans="1:12">
      <c r="A172" s="347">
        <v>3292926</v>
      </c>
      <c r="B172" s="202" t="s">
        <v>2015</v>
      </c>
      <c r="C172" s="280"/>
      <c r="D172" s="278"/>
      <c r="E172" s="278"/>
      <c r="F172" s="278"/>
      <c r="G172" s="280" t="s">
        <v>218</v>
      </c>
      <c r="H172" s="67">
        <v>2400</v>
      </c>
      <c r="I172" s="67">
        <v>2280</v>
      </c>
      <c r="J172" s="67">
        <v>2160</v>
      </c>
      <c r="K172" s="67">
        <v>2040</v>
      </c>
      <c r="L172" s="67">
        <v>1872</v>
      </c>
    </row>
    <row r="173" spans="1:12">
      <c r="A173" s="347"/>
      <c r="B173" s="451" t="s">
        <v>2016</v>
      </c>
      <c r="C173" s="452"/>
      <c r="D173" s="452"/>
      <c r="E173" s="452"/>
      <c r="F173" s="452"/>
      <c r="G173" s="452"/>
      <c r="H173" s="452"/>
      <c r="I173" s="452"/>
      <c r="J173" s="452"/>
      <c r="K173" s="452"/>
      <c r="L173" s="452"/>
    </row>
    <row r="174" spans="1:12">
      <c r="A174" s="347">
        <v>3303027</v>
      </c>
      <c r="B174" s="202" t="s">
        <v>2017</v>
      </c>
      <c r="C174" s="281">
        <v>9</v>
      </c>
      <c r="D174" s="281" t="s">
        <v>2449</v>
      </c>
      <c r="E174" s="281">
        <v>18</v>
      </c>
      <c r="F174" s="281">
        <v>4</v>
      </c>
      <c r="G174" s="280" t="s">
        <v>218</v>
      </c>
      <c r="H174" s="67">
        <v>721.42857142857144</v>
      </c>
      <c r="I174" s="67">
        <v>685.35714285714289</v>
      </c>
      <c r="J174" s="67">
        <v>649.28571428571433</v>
      </c>
      <c r="K174" s="67">
        <v>613.21428571428567</v>
      </c>
      <c r="L174" s="67">
        <v>562.71428571428578</v>
      </c>
    </row>
    <row r="175" spans="1:12">
      <c r="A175" s="347">
        <v>3313128</v>
      </c>
      <c r="B175" s="202" t="s">
        <v>2018</v>
      </c>
      <c r="C175" s="281">
        <v>18</v>
      </c>
      <c r="D175" s="281" t="s">
        <v>2450</v>
      </c>
      <c r="E175" s="281">
        <v>12</v>
      </c>
      <c r="F175" s="281">
        <v>4</v>
      </c>
      <c r="G175" s="280" t="s">
        <v>218</v>
      </c>
      <c r="H175" s="67">
        <v>1392.8571428571429</v>
      </c>
      <c r="I175" s="67">
        <v>1323.2142857142858</v>
      </c>
      <c r="J175" s="67">
        <v>1253.5714285714287</v>
      </c>
      <c r="K175" s="67">
        <v>1183.9285714285713</v>
      </c>
      <c r="L175" s="67">
        <v>1086.4285714285716</v>
      </c>
    </row>
    <row r="176" spans="1:12">
      <c r="A176" s="347">
        <v>3323229</v>
      </c>
      <c r="B176" s="202" t="s">
        <v>2019</v>
      </c>
      <c r="C176" s="281">
        <v>9</v>
      </c>
      <c r="D176" s="281" t="s">
        <v>2449</v>
      </c>
      <c r="E176" s="281">
        <v>18</v>
      </c>
      <c r="F176" s="281">
        <v>4</v>
      </c>
      <c r="G176" s="280" t="s">
        <v>218</v>
      </c>
      <c r="H176" s="67">
        <v>721.42857142857144</v>
      </c>
      <c r="I176" s="67">
        <v>685.35714285714289</v>
      </c>
      <c r="J176" s="67">
        <v>649.28571428571433</v>
      </c>
      <c r="K176" s="67">
        <v>613.21428571428567</v>
      </c>
      <c r="L176" s="67">
        <v>562.71428571428578</v>
      </c>
    </row>
    <row r="177" spans="1:12">
      <c r="A177" s="347">
        <v>3333330</v>
      </c>
      <c r="B177" s="202" t="s">
        <v>2020</v>
      </c>
      <c r="C177" s="281">
        <v>18</v>
      </c>
      <c r="D177" s="281" t="s">
        <v>2450</v>
      </c>
      <c r="E177" s="281">
        <v>12</v>
      </c>
      <c r="F177" s="281">
        <v>4</v>
      </c>
      <c r="G177" s="280" t="s">
        <v>218</v>
      </c>
      <c r="H177" s="67">
        <v>1392.8571428571429</v>
      </c>
      <c r="I177" s="67">
        <v>1323.2142857142858</v>
      </c>
      <c r="J177" s="67">
        <v>1253.5714285714287</v>
      </c>
      <c r="K177" s="67">
        <v>1183.9285714285713</v>
      </c>
      <c r="L177" s="67">
        <v>1086.4285714285716</v>
      </c>
    </row>
    <row r="178" spans="1:12">
      <c r="A178" s="347"/>
      <c r="B178" s="451" t="s">
        <v>2021</v>
      </c>
      <c r="C178" s="452"/>
      <c r="D178" s="452"/>
      <c r="E178" s="452"/>
      <c r="F178" s="452"/>
      <c r="G178" s="452"/>
      <c r="H178" s="452"/>
      <c r="I178" s="452"/>
      <c r="J178" s="452"/>
      <c r="K178" s="452"/>
      <c r="L178" s="452"/>
    </row>
    <row r="179" spans="1:12">
      <c r="A179" s="347">
        <v>3343431</v>
      </c>
      <c r="B179" s="202" t="s">
        <v>2022</v>
      </c>
      <c r="C179" s="281">
        <v>7</v>
      </c>
      <c r="D179" s="281" t="s">
        <v>2449</v>
      </c>
      <c r="E179" s="281">
        <v>18</v>
      </c>
      <c r="F179" s="281">
        <v>4</v>
      </c>
      <c r="G179" s="280" t="s">
        <v>218</v>
      </c>
      <c r="H179" s="67">
        <v>740</v>
      </c>
      <c r="I179" s="67">
        <v>703</v>
      </c>
      <c r="J179" s="67">
        <v>666</v>
      </c>
      <c r="K179" s="67">
        <v>629</v>
      </c>
      <c r="L179" s="67">
        <v>577.20000000000005</v>
      </c>
    </row>
    <row r="180" spans="1:12">
      <c r="A180" s="347">
        <v>3353532</v>
      </c>
      <c r="B180" s="202" t="s">
        <v>2023</v>
      </c>
      <c r="C180" s="281">
        <v>15</v>
      </c>
      <c r="D180" s="281" t="s">
        <v>2450</v>
      </c>
      <c r="E180" s="281">
        <v>12</v>
      </c>
      <c r="F180" s="281">
        <v>4</v>
      </c>
      <c r="G180" s="280" t="s">
        <v>218</v>
      </c>
      <c r="H180" s="67">
        <v>1571.4285714285716</v>
      </c>
      <c r="I180" s="67">
        <v>1492.8571428571429</v>
      </c>
      <c r="J180" s="67">
        <v>1414.2857142857144</v>
      </c>
      <c r="K180" s="67">
        <v>1335.7142857142858</v>
      </c>
      <c r="L180" s="67">
        <v>1225.7142857142858</v>
      </c>
    </row>
    <row r="181" spans="1:12">
      <c r="A181" s="347">
        <v>3363633</v>
      </c>
      <c r="B181" s="202" t="s">
        <v>2024</v>
      </c>
      <c r="C181" s="281">
        <v>28</v>
      </c>
      <c r="D181" s="281" t="s">
        <v>2457</v>
      </c>
      <c r="E181" s="281">
        <v>9</v>
      </c>
      <c r="F181" s="281">
        <v>3</v>
      </c>
      <c r="G181" s="280" t="s">
        <v>218</v>
      </c>
      <c r="H181" s="67">
        <v>2900</v>
      </c>
      <c r="I181" s="67">
        <v>2755</v>
      </c>
      <c r="J181" s="67">
        <v>2610</v>
      </c>
      <c r="K181" s="67">
        <v>2465</v>
      </c>
      <c r="L181" s="67">
        <v>2262</v>
      </c>
    </row>
    <row r="182" spans="1:12">
      <c r="A182" s="347">
        <v>3373734</v>
      </c>
      <c r="B182" s="202" t="s">
        <v>2025</v>
      </c>
      <c r="C182" s="281">
        <v>5.5</v>
      </c>
      <c r="D182" s="281" t="s">
        <v>2449</v>
      </c>
      <c r="E182" s="281">
        <v>18</v>
      </c>
      <c r="F182" s="281">
        <v>4</v>
      </c>
      <c r="G182" s="280" t="s">
        <v>218</v>
      </c>
      <c r="H182" s="67">
        <v>650.42857142857144</v>
      </c>
      <c r="I182" s="67">
        <v>617.90714285714284</v>
      </c>
      <c r="J182" s="67">
        <v>585.38571428571436</v>
      </c>
      <c r="K182" s="67">
        <v>552.86428571428576</v>
      </c>
      <c r="L182" s="67">
        <v>507.33428571428573</v>
      </c>
    </row>
    <row r="183" spans="1:12">
      <c r="A183" s="347">
        <v>3383835</v>
      </c>
      <c r="B183" s="202" t="s">
        <v>2026</v>
      </c>
      <c r="C183" s="281">
        <v>11</v>
      </c>
      <c r="D183" s="281" t="s">
        <v>2450</v>
      </c>
      <c r="E183" s="281">
        <v>12</v>
      </c>
      <c r="F183" s="281">
        <v>4</v>
      </c>
      <c r="G183" s="280" t="s">
        <v>218</v>
      </c>
      <c r="H183" s="67">
        <v>1257.1428571428571</v>
      </c>
      <c r="I183" s="67">
        <v>1194.2857142857142</v>
      </c>
      <c r="J183" s="67">
        <v>1131.4285714285713</v>
      </c>
      <c r="K183" s="67">
        <v>1068.5714285714284</v>
      </c>
      <c r="L183" s="67">
        <v>980.57142857142856</v>
      </c>
    </row>
    <row r="184" spans="1:12">
      <c r="A184" s="347">
        <v>3393936</v>
      </c>
      <c r="B184" s="202" t="s">
        <v>2027</v>
      </c>
      <c r="C184" s="281">
        <v>21</v>
      </c>
      <c r="D184" s="281" t="s">
        <v>2457</v>
      </c>
      <c r="E184" s="281">
        <v>9</v>
      </c>
      <c r="F184" s="281">
        <v>3</v>
      </c>
      <c r="G184" s="280" t="s">
        <v>218</v>
      </c>
      <c r="H184" s="67">
        <v>2278.5714285714289</v>
      </c>
      <c r="I184" s="67">
        <v>2164.6428571428573</v>
      </c>
      <c r="J184" s="67">
        <v>2050.7142857142862</v>
      </c>
      <c r="K184" s="67">
        <v>1936.7857142857144</v>
      </c>
      <c r="L184" s="67">
        <v>1777.2857142857147</v>
      </c>
    </row>
    <row r="185" spans="1:12">
      <c r="A185" s="347"/>
      <c r="B185" s="453" t="s">
        <v>2028</v>
      </c>
      <c r="C185" s="454"/>
      <c r="D185" s="454"/>
      <c r="E185" s="454"/>
      <c r="F185" s="454"/>
      <c r="G185" s="454"/>
      <c r="H185" s="454"/>
      <c r="I185" s="454"/>
      <c r="J185" s="454"/>
      <c r="K185" s="454"/>
      <c r="L185" s="455"/>
    </row>
    <row r="186" spans="1:12">
      <c r="A186" s="347">
        <v>3404037</v>
      </c>
      <c r="B186" s="202" t="s">
        <v>2029</v>
      </c>
      <c r="C186" s="281">
        <v>7</v>
      </c>
      <c r="D186" s="281" t="s">
        <v>2453</v>
      </c>
      <c r="E186" s="281">
        <v>18</v>
      </c>
      <c r="F186" s="281">
        <v>4</v>
      </c>
      <c r="G186" s="280" t="s">
        <v>218</v>
      </c>
      <c r="H186" s="67">
        <v>1480.1142857142856</v>
      </c>
      <c r="I186" s="67">
        <v>1406.1085714285714</v>
      </c>
      <c r="J186" s="67">
        <v>1332.1028571428571</v>
      </c>
      <c r="K186" s="67">
        <v>1258.0971428571427</v>
      </c>
      <c r="L186" s="67">
        <v>1154.489142857143</v>
      </c>
    </row>
    <row r="187" spans="1:12">
      <c r="A187" s="347">
        <v>3414138</v>
      </c>
      <c r="B187" s="202" t="s">
        <v>2030</v>
      </c>
      <c r="C187" s="281">
        <v>15</v>
      </c>
      <c r="D187" s="281" t="s">
        <v>2454</v>
      </c>
      <c r="E187" s="281">
        <v>12</v>
      </c>
      <c r="F187" s="281">
        <v>4</v>
      </c>
      <c r="G187" s="280" t="s">
        <v>218</v>
      </c>
      <c r="H187" s="67">
        <v>3108.457142857143</v>
      </c>
      <c r="I187" s="67">
        <v>2953.0342857142859</v>
      </c>
      <c r="J187" s="67">
        <v>2797.6114285714289</v>
      </c>
      <c r="K187" s="67">
        <v>2642.1885714285713</v>
      </c>
      <c r="L187" s="67">
        <v>2424.5965714285717</v>
      </c>
    </row>
    <row r="188" spans="1:12">
      <c r="A188" s="347">
        <v>3424239</v>
      </c>
      <c r="B188" s="202" t="s">
        <v>2031</v>
      </c>
      <c r="C188" s="281">
        <v>40</v>
      </c>
      <c r="D188" s="281" t="s">
        <v>2451</v>
      </c>
      <c r="E188" s="281">
        <v>6</v>
      </c>
      <c r="F188" s="281">
        <v>2</v>
      </c>
      <c r="G188" s="280" t="s">
        <v>218</v>
      </c>
      <c r="H188" s="67">
        <v>8359.942857142858</v>
      </c>
      <c r="I188" s="67">
        <v>7941.9457142857145</v>
      </c>
      <c r="J188" s="67">
        <v>7523.948571428572</v>
      </c>
      <c r="K188" s="67">
        <v>7105.9514285714295</v>
      </c>
      <c r="L188" s="67">
        <v>6520.7554285714295</v>
      </c>
    </row>
    <row r="189" spans="1:12">
      <c r="A189" s="347"/>
      <c r="B189" s="451" t="s">
        <v>2032</v>
      </c>
      <c r="C189" s="452"/>
      <c r="D189" s="452"/>
      <c r="E189" s="452"/>
      <c r="F189" s="452"/>
      <c r="G189" s="452"/>
      <c r="H189" s="452"/>
      <c r="I189" s="452"/>
      <c r="J189" s="452"/>
      <c r="K189" s="452"/>
      <c r="L189" s="452"/>
    </row>
    <row r="190" spans="1:12">
      <c r="A190" s="347">
        <v>3434340</v>
      </c>
      <c r="B190" s="202" t="s">
        <v>2033</v>
      </c>
      <c r="C190" s="280"/>
      <c r="D190" s="278"/>
      <c r="E190" s="278"/>
      <c r="F190" s="278"/>
      <c r="G190" s="280" t="s">
        <v>218</v>
      </c>
      <c r="H190" s="67">
        <v>91.142857142857139</v>
      </c>
      <c r="I190" s="67">
        <v>86.585714285714275</v>
      </c>
      <c r="J190" s="67">
        <v>82.028571428571425</v>
      </c>
      <c r="K190" s="67">
        <v>77.471428571428561</v>
      </c>
      <c r="L190" s="67">
        <v>71.091428571428565</v>
      </c>
    </row>
    <row r="191" spans="1:12">
      <c r="A191" s="347"/>
      <c r="B191" s="451" t="s">
        <v>2034</v>
      </c>
      <c r="C191" s="452"/>
      <c r="D191" s="452"/>
      <c r="E191" s="452"/>
      <c r="F191" s="452"/>
      <c r="G191" s="452"/>
      <c r="H191" s="452"/>
      <c r="I191" s="452"/>
      <c r="J191" s="452"/>
      <c r="K191" s="452"/>
      <c r="L191" s="452"/>
    </row>
    <row r="192" spans="1:12">
      <c r="A192" s="347">
        <v>3444441</v>
      </c>
      <c r="B192" s="202" t="s">
        <v>2035</v>
      </c>
      <c r="C192" s="281">
        <v>25</v>
      </c>
      <c r="D192" s="281">
        <v>48</v>
      </c>
      <c r="E192" s="281">
        <v>8</v>
      </c>
      <c r="F192" s="281">
        <v>6</v>
      </c>
      <c r="G192" s="280" t="s">
        <v>218</v>
      </c>
      <c r="H192" s="67">
        <v>249.85714285714289</v>
      </c>
      <c r="I192" s="67">
        <v>237.36428571428573</v>
      </c>
      <c r="J192" s="67">
        <v>224.87142857142859</v>
      </c>
      <c r="K192" s="67">
        <v>212.37857142857146</v>
      </c>
      <c r="L192" s="67">
        <v>194.88857142857145</v>
      </c>
    </row>
    <row r="193" spans="1:12">
      <c r="A193" s="347">
        <v>3454542</v>
      </c>
      <c r="B193" s="202" t="s">
        <v>2036</v>
      </c>
      <c r="C193" s="281">
        <v>25</v>
      </c>
      <c r="D193" s="281">
        <v>48</v>
      </c>
      <c r="E193" s="281">
        <v>8</v>
      </c>
      <c r="F193" s="281">
        <v>6</v>
      </c>
      <c r="G193" s="280" t="s">
        <v>218</v>
      </c>
      <c r="H193" s="67">
        <v>286.31428571428569</v>
      </c>
      <c r="I193" s="67">
        <v>271.99857142857138</v>
      </c>
      <c r="J193" s="67">
        <v>257.68285714285713</v>
      </c>
      <c r="K193" s="67">
        <v>243.36714285714282</v>
      </c>
      <c r="L193" s="67">
        <v>223.32514285714285</v>
      </c>
    </row>
    <row r="194" spans="1:12">
      <c r="A194" s="347">
        <v>3464643</v>
      </c>
      <c r="B194" s="202" t="s">
        <v>2037</v>
      </c>
      <c r="C194" s="281">
        <v>20</v>
      </c>
      <c r="D194" s="281">
        <v>48</v>
      </c>
      <c r="E194" s="281">
        <v>8</v>
      </c>
      <c r="F194" s="281">
        <v>6</v>
      </c>
      <c r="G194" s="280" t="s">
        <v>218</v>
      </c>
      <c r="H194" s="67">
        <v>394.4285714285715</v>
      </c>
      <c r="I194" s="67">
        <v>374.70714285714291</v>
      </c>
      <c r="J194" s="67">
        <v>354.98571428571438</v>
      </c>
      <c r="K194" s="67">
        <v>335.26428571428579</v>
      </c>
      <c r="L194" s="67">
        <v>307.65428571428578</v>
      </c>
    </row>
    <row r="195" spans="1:12">
      <c r="A195" s="347">
        <v>3474744</v>
      </c>
      <c r="B195" s="202" t="s">
        <v>2038</v>
      </c>
      <c r="C195" s="281">
        <v>25</v>
      </c>
      <c r="D195" s="281">
        <v>48</v>
      </c>
      <c r="E195" s="281">
        <v>8</v>
      </c>
      <c r="F195" s="281">
        <v>6</v>
      </c>
      <c r="G195" s="280" t="s">
        <v>218</v>
      </c>
      <c r="H195" s="67">
        <v>381.91428571428571</v>
      </c>
      <c r="I195" s="67">
        <v>362.81857142857143</v>
      </c>
      <c r="J195" s="67">
        <v>343.72285714285715</v>
      </c>
      <c r="K195" s="67">
        <v>324.62714285714287</v>
      </c>
      <c r="L195" s="67">
        <v>297.89314285714289</v>
      </c>
    </row>
    <row r="196" spans="1:12">
      <c r="A196" s="347">
        <v>3484845</v>
      </c>
      <c r="B196" s="202" t="s">
        <v>2039</v>
      </c>
      <c r="C196" s="281">
        <v>25</v>
      </c>
      <c r="D196" s="281">
        <v>48</v>
      </c>
      <c r="E196" s="281">
        <v>8</v>
      </c>
      <c r="F196" s="281">
        <v>6</v>
      </c>
      <c r="G196" s="280" t="s">
        <v>218</v>
      </c>
      <c r="H196" s="67">
        <v>357.14285714285717</v>
      </c>
      <c r="I196" s="67">
        <v>339.28571428571428</v>
      </c>
      <c r="J196" s="67">
        <v>321.42857142857144</v>
      </c>
      <c r="K196" s="67">
        <v>303.57142857142861</v>
      </c>
      <c r="L196" s="67">
        <v>278.57142857142861</v>
      </c>
    </row>
    <row r="197" spans="1:12">
      <c r="A197" s="347">
        <v>3494946</v>
      </c>
      <c r="B197" s="202" t="s">
        <v>2040</v>
      </c>
      <c r="C197" s="281">
        <v>25</v>
      </c>
      <c r="D197" s="281">
        <v>48</v>
      </c>
      <c r="E197" s="281">
        <v>8</v>
      </c>
      <c r="F197" s="281">
        <v>6</v>
      </c>
      <c r="G197" s="280" t="s">
        <v>218</v>
      </c>
      <c r="H197" s="67">
        <v>537.30000000000007</v>
      </c>
      <c r="I197" s="67">
        <v>510.43500000000006</v>
      </c>
      <c r="J197" s="67">
        <v>483.57000000000005</v>
      </c>
      <c r="K197" s="67">
        <v>456.70500000000004</v>
      </c>
      <c r="L197" s="67">
        <v>419.09400000000005</v>
      </c>
    </row>
    <row r="198" spans="1:12">
      <c r="A198" s="347">
        <v>3505047</v>
      </c>
      <c r="B198" s="202" t="s">
        <v>2041</v>
      </c>
      <c r="C198" s="281"/>
      <c r="D198" s="281"/>
      <c r="E198" s="281"/>
      <c r="F198" s="281"/>
      <c r="G198" s="280" t="s">
        <v>218</v>
      </c>
      <c r="H198" s="67">
        <v>338.78571428571433</v>
      </c>
      <c r="I198" s="67">
        <v>321.84642857142859</v>
      </c>
      <c r="J198" s="67">
        <v>304.9071428571429</v>
      </c>
      <c r="K198" s="67">
        <v>287.96785714285716</v>
      </c>
      <c r="L198" s="67">
        <v>264.25285714285718</v>
      </c>
    </row>
    <row r="199" spans="1:12">
      <c r="A199" s="347"/>
      <c r="B199" s="451" t="s">
        <v>963</v>
      </c>
      <c r="C199" s="452"/>
      <c r="D199" s="452"/>
      <c r="E199" s="452"/>
      <c r="F199" s="452"/>
      <c r="G199" s="452"/>
      <c r="H199" s="452"/>
      <c r="I199" s="452"/>
      <c r="J199" s="452"/>
      <c r="K199" s="452"/>
      <c r="L199" s="452"/>
    </row>
    <row r="200" spans="1:12">
      <c r="A200" s="347">
        <v>3515148</v>
      </c>
      <c r="B200" s="202" t="s">
        <v>2042</v>
      </c>
      <c r="C200" s="281">
        <v>25</v>
      </c>
      <c r="D200" s="281">
        <v>48</v>
      </c>
      <c r="E200" s="281">
        <v>8</v>
      </c>
      <c r="F200" s="281">
        <v>6</v>
      </c>
      <c r="G200" s="280" t="s">
        <v>218</v>
      </c>
      <c r="H200" s="67">
        <v>487.14285714285717</v>
      </c>
      <c r="I200" s="67">
        <v>462.78571428571428</v>
      </c>
      <c r="J200" s="67">
        <v>438.42857142857144</v>
      </c>
      <c r="K200" s="67">
        <v>414.07142857142856</v>
      </c>
      <c r="L200" s="67">
        <v>379.97142857142859</v>
      </c>
    </row>
    <row r="201" spans="1:12">
      <c r="A201" s="347">
        <v>3525249</v>
      </c>
      <c r="B201" s="202" t="s">
        <v>2043</v>
      </c>
      <c r="C201" s="281">
        <v>5</v>
      </c>
      <c r="D201" s="281" t="s">
        <v>2442</v>
      </c>
      <c r="E201" s="281" t="s">
        <v>2443</v>
      </c>
      <c r="F201" s="281">
        <v>4</v>
      </c>
      <c r="G201" s="280" t="s">
        <v>218</v>
      </c>
      <c r="H201" s="67">
        <v>136.80000000000001</v>
      </c>
      <c r="I201" s="67">
        <v>129.96</v>
      </c>
      <c r="J201" s="67">
        <v>123.12000000000002</v>
      </c>
      <c r="K201" s="67">
        <v>116.28</v>
      </c>
      <c r="L201" s="67">
        <v>106.70400000000001</v>
      </c>
    </row>
    <row r="202" spans="1:12">
      <c r="A202" s="347">
        <v>3535350</v>
      </c>
      <c r="B202" s="202" t="s">
        <v>2044</v>
      </c>
      <c r="C202" s="281">
        <v>25</v>
      </c>
      <c r="D202" s="281">
        <v>48</v>
      </c>
      <c r="E202" s="281">
        <v>8</v>
      </c>
      <c r="F202" s="281">
        <v>6</v>
      </c>
      <c r="G202" s="280" t="s">
        <v>218</v>
      </c>
      <c r="H202" s="67">
        <v>340.1</v>
      </c>
      <c r="I202" s="67">
        <v>323.09500000000003</v>
      </c>
      <c r="J202" s="67">
        <v>306.09000000000003</v>
      </c>
      <c r="K202" s="67">
        <v>289.08500000000004</v>
      </c>
      <c r="L202" s="67">
        <v>265.27800000000002</v>
      </c>
    </row>
    <row r="203" spans="1:12">
      <c r="A203" s="347">
        <v>3545451</v>
      </c>
      <c r="B203" s="202" t="s">
        <v>2045</v>
      </c>
      <c r="C203" s="281">
        <v>5</v>
      </c>
      <c r="D203" s="281" t="s">
        <v>2442</v>
      </c>
      <c r="E203" s="281" t="s">
        <v>2443</v>
      </c>
      <c r="F203" s="281">
        <v>4</v>
      </c>
      <c r="G203" s="280" t="s">
        <v>218</v>
      </c>
      <c r="H203" s="67">
        <v>112.04285714285716</v>
      </c>
      <c r="I203" s="67">
        <v>106.44071428571429</v>
      </c>
      <c r="J203" s="67">
        <v>100.83857142857144</v>
      </c>
      <c r="K203" s="67">
        <v>95.236428571428576</v>
      </c>
      <c r="L203" s="67">
        <v>87.393428571428586</v>
      </c>
    </row>
    <row r="204" spans="1:12">
      <c r="A204" s="347">
        <v>3555552</v>
      </c>
      <c r="B204" s="202" t="s">
        <v>2046</v>
      </c>
      <c r="C204" s="281">
        <v>15</v>
      </c>
      <c r="D204" s="281">
        <v>48</v>
      </c>
      <c r="E204" s="281">
        <v>8</v>
      </c>
      <c r="F204" s="281">
        <v>6</v>
      </c>
      <c r="G204" s="280" t="s">
        <v>218</v>
      </c>
      <c r="H204" s="67">
        <v>360.18571428571431</v>
      </c>
      <c r="I204" s="67">
        <v>342.17642857142857</v>
      </c>
      <c r="J204" s="67">
        <v>324.16714285714289</v>
      </c>
      <c r="K204" s="67">
        <v>306.15785714285715</v>
      </c>
      <c r="L204" s="67">
        <v>280.94485714285719</v>
      </c>
    </row>
    <row r="205" spans="1:12">
      <c r="A205" s="347">
        <v>3565653</v>
      </c>
      <c r="B205" s="202" t="s">
        <v>2047</v>
      </c>
      <c r="C205" s="281">
        <v>15</v>
      </c>
      <c r="D205" s="281">
        <v>48</v>
      </c>
      <c r="E205" s="281">
        <v>8</v>
      </c>
      <c r="F205" s="281">
        <v>6</v>
      </c>
      <c r="G205" s="280" t="s">
        <v>218</v>
      </c>
      <c r="H205" s="67">
        <v>285.57142857142861</v>
      </c>
      <c r="I205" s="67">
        <v>271.29285714285714</v>
      </c>
      <c r="J205" s="67">
        <v>257.01428571428573</v>
      </c>
      <c r="K205" s="67">
        <v>242.73571428571432</v>
      </c>
      <c r="L205" s="67">
        <v>222.74571428571431</v>
      </c>
    </row>
    <row r="206" spans="1:12">
      <c r="A206" s="347">
        <v>3575754</v>
      </c>
      <c r="B206" s="202" t="s">
        <v>2048</v>
      </c>
      <c r="C206" s="281">
        <v>3</v>
      </c>
      <c r="D206" s="281" t="s">
        <v>2442</v>
      </c>
      <c r="E206" s="281" t="s">
        <v>2443</v>
      </c>
      <c r="F206" s="281">
        <v>4</v>
      </c>
      <c r="G206" s="280" t="s">
        <v>218</v>
      </c>
      <c r="H206" s="67">
        <v>82.814285714285717</v>
      </c>
      <c r="I206" s="67">
        <v>78.673571428571421</v>
      </c>
      <c r="J206" s="67">
        <v>74.532857142857154</v>
      </c>
      <c r="K206" s="67">
        <v>70.392142857142858</v>
      </c>
      <c r="L206" s="67">
        <v>64.595142857142861</v>
      </c>
    </row>
    <row r="207" spans="1:12">
      <c r="A207" s="347">
        <v>3585855</v>
      </c>
      <c r="B207" s="202" t="s">
        <v>2049</v>
      </c>
      <c r="C207" s="281"/>
      <c r="D207" s="281"/>
      <c r="E207" s="281"/>
      <c r="F207" s="281"/>
      <c r="G207" s="280" t="s">
        <v>218</v>
      </c>
      <c r="H207" s="67">
        <v>400</v>
      </c>
      <c r="I207" s="67">
        <v>380</v>
      </c>
      <c r="J207" s="67">
        <v>360</v>
      </c>
      <c r="K207" s="67">
        <v>340</v>
      </c>
      <c r="L207" s="67">
        <v>312</v>
      </c>
    </row>
    <row r="208" spans="1:12">
      <c r="A208" s="347">
        <v>3595956</v>
      </c>
      <c r="B208" s="202" t="s">
        <v>2050</v>
      </c>
      <c r="C208" s="281">
        <v>25</v>
      </c>
      <c r="D208" s="281">
        <v>48</v>
      </c>
      <c r="E208" s="281">
        <v>8</v>
      </c>
      <c r="F208" s="281">
        <v>6</v>
      </c>
      <c r="G208" s="280" t="s">
        <v>218</v>
      </c>
      <c r="H208" s="67">
        <v>282.85714285714289</v>
      </c>
      <c r="I208" s="67">
        <v>268.71428571428572</v>
      </c>
      <c r="J208" s="67">
        <v>254.57142857142861</v>
      </c>
      <c r="K208" s="67">
        <v>240.42857142857144</v>
      </c>
      <c r="L208" s="67">
        <v>220.62857142857146</v>
      </c>
    </row>
    <row r="209" spans="1:12">
      <c r="A209" s="347">
        <v>3606057</v>
      </c>
      <c r="B209" s="202" t="s">
        <v>2051</v>
      </c>
      <c r="C209" s="281">
        <v>25</v>
      </c>
      <c r="D209" s="281">
        <v>48</v>
      </c>
      <c r="E209" s="281">
        <v>8</v>
      </c>
      <c r="F209" s="281">
        <v>6</v>
      </c>
      <c r="G209" s="280" t="s">
        <v>218</v>
      </c>
      <c r="H209" s="67">
        <v>475.84285714285716</v>
      </c>
      <c r="I209" s="67">
        <v>452.05071428571426</v>
      </c>
      <c r="J209" s="67">
        <v>428.25857142857143</v>
      </c>
      <c r="K209" s="67">
        <v>404.46642857142859</v>
      </c>
      <c r="L209" s="67">
        <v>371.15742857142857</v>
      </c>
    </row>
    <row r="210" spans="1:12">
      <c r="A210" s="347">
        <v>3616158</v>
      </c>
      <c r="B210" s="202" t="s">
        <v>2052</v>
      </c>
      <c r="C210" s="281">
        <v>20</v>
      </c>
      <c r="D210" s="281">
        <v>48</v>
      </c>
      <c r="E210" s="281">
        <v>8</v>
      </c>
      <c r="F210" s="281">
        <v>6</v>
      </c>
      <c r="G210" s="280" t="s">
        <v>218</v>
      </c>
      <c r="H210" s="67">
        <v>524.15714285714296</v>
      </c>
      <c r="I210" s="67">
        <v>497.94928571428579</v>
      </c>
      <c r="J210" s="67">
        <v>471.74142857142868</v>
      </c>
      <c r="K210" s="67">
        <v>445.53357142857152</v>
      </c>
      <c r="L210" s="67">
        <v>408.84257142857155</v>
      </c>
    </row>
    <row r="211" spans="1:12">
      <c r="A211" s="347">
        <v>3626259</v>
      </c>
      <c r="B211" s="202" t="s">
        <v>2053</v>
      </c>
      <c r="C211" s="281">
        <v>20</v>
      </c>
      <c r="D211" s="281">
        <v>48</v>
      </c>
      <c r="E211" s="281">
        <v>8</v>
      </c>
      <c r="F211" s="281">
        <v>6</v>
      </c>
      <c r="G211" s="280" t="s">
        <v>218</v>
      </c>
      <c r="H211" s="67">
        <v>463.81428571428575</v>
      </c>
      <c r="I211" s="67">
        <v>440.62357142857144</v>
      </c>
      <c r="J211" s="67">
        <v>417.43285714285719</v>
      </c>
      <c r="K211" s="67">
        <v>394.24214285714288</v>
      </c>
      <c r="L211" s="67">
        <v>361.7751428571429</v>
      </c>
    </row>
    <row r="212" spans="1:12">
      <c r="A212" s="347">
        <v>3636360</v>
      </c>
      <c r="B212" s="202" t="s">
        <v>2054</v>
      </c>
      <c r="C212" s="281">
        <v>3</v>
      </c>
      <c r="D212" s="281" t="s">
        <v>2442</v>
      </c>
      <c r="E212" s="281" t="s">
        <v>2443</v>
      </c>
      <c r="F212" s="281">
        <v>4</v>
      </c>
      <c r="G212" s="280" t="s">
        <v>218</v>
      </c>
      <c r="H212" s="67">
        <v>96.94285714285715</v>
      </c>
      <c r="I212" s="67">
        <v>92.095714285714294</v>
      </c>
      <c r="J212" s="67">
        <v>87.248571428571438</v>
      </c>
      <c r="K212" s="67">
        <v>82.401428571428582</v>
      </c>
      <c r="L212" s="67">
        <v>75.615428571428581</v>
      </c>
    </row>
    <row r="213" spans="1:12">
      <c r="A213" s="347">
        <v>3646461</v>
      </c>
      <c r="B213" s="202" t="s">
        <v>2055</v>
      </c>
      <c r="C213" s="281">
        <v>20</v>
      </c>
      <c r="D213" s="281">
        <v>48</v>
      </c>
      <c r="E213" s="281">
        <v>8</v>
      </c>
      <c r="F213" s="281">
        <v>6</v>
      </c>
      <c r="G213" s="280" t="s">
        <v>218</v>
      </c>
      <c r="H213" s="67">
        <v>434.28571428571433</v>
      </c>
      <c r="I213" s="67">
        <v>412.57142857142861</v>
      </c>
      <c r="J213" s="67">
        <v>390.85714285714289</v>
      </c>
      <c r="K213" s="67">
        <v>369.14285714285717</v>
      </c>
      <c r="L213" s="67">
        <v>338.74285714285719</v>
      </c>
    </row>
    <row r="214" spans="1:12">
      <c r="A214" s="347"/>
      <c r="B214" s="451" t="s">
        <v>2056</v>
      </c>
      <c r="C214" s="452"/>
      <c r="D214" s="452"/>
      <c r="E214" s="452"/>
      <c r="F214" s="452"/>
      <c r="G214" s="452"/>
      <c r="H214" s="452"/>
      <c r="I214" s="452"/>
      <c r="J214" s="452"/>
      <c r="K214" s="452"/>
      <c r="L214" s="452"/>
    </row>
    <row r="215" spans="1:12">
      <c r="A215" s="347">
        <v>3656562</v>
      </c>
      <c r="B215" s="202" t="s">
        <v>2057</v>
      </c>
      <c r="C215" s="281">
        <v>8</v>
      </c>
      <c r="D215" s="281">
        <v>72</v>
      </c>
      <c r="E215" s="281">
        <v>18</v>
      </c>
      <c r="F215" s="281">
        <v>4</v>
      </c>
      <c r="G215" s="280" t="s">
        <v>218</v>
      </c>
      <c r="H215" s="67">
        <v>317.72857142857146</v>
      </c>
      <c r="I215" s="67">
        <v>301.84214285714285</v>
      </c>
      <c r="J215" s="67">
        <v>285.95571428571429</v>
      </c>
      <c r="K215" s="67">
        <v>270.06928571428574</v>
      </c>
      <c r="L215" s="67">
        <v>247.82828571428576</v>
      </c>
    </row>
    <row r="216" spans="1:12">
      <c r="A216" s="347">
        <v>3666663</v>
      </c>
      <c r="B216" s="202" t="s">
        <v>2058</v>
      </c>
      <c r="C216" s="281">
        <v>28</v>
      </c>
      <c r="D216" s="281">
        <v>27</v>
      </c>
      <c r="E216" s="281">
        <v>9</v>
      </c>
      <c r="F216" s="281">
        <v>3</v>
      </c>
      <c r="G216" s="280" t="s">
        <v>218</v>
      </c>
      <c r="H216" s="67">
        <v>1004.8428571428572</v>
      </c>
      <c r="I216" s="67">
        <v>954.60071428571428</v>
      </c>
      <c r="J216" s="67">
        <v>904.35857142857151</v>
      </c>
      <c r="K216" s="67">
        <v>854.11642857142851</v>
      </c>
      <c r="L216" s="67">
        <v>783.77742857142857</v>
      </c>
    </row>
    <row r="217" spans="1:12">
      <c r="A217" s="347">
        <v>3676764</v>
      </c>
      <c r="B217" s="202" t="s">
        <v>2059</v>
      </c>
      <c r="C217" s="281">
        <v>8</v>
      </c>
      <c r="D217" s="281">
        <v>72</v>
      </c>
      <c r="E217" s="281">
        <v>18</v>
      </c>
      <c r="F217" s="281">
        <v>4</v>
      </c>
      <c r="G217" s="280" t="s">
        <v>218</v>
      </c>
      <c r="H217" s="67">
        <v>493.17142857142863</v>
      </c>
      <c r="I217" s="67">
        <v>468.51285714285717</v>
      </c>
      <c r="J217" s="67">
        <v>443.85428571428577</v>
      </c>
      <c r="K217" s="67">
        <v>419.1957142857143</v>
      </c>
      <c r="L217" s="67">
        <v>384.67371428571437</v>
      </c>
    </row>
    <row r="218" spans="1:12">
      <c r="A218" s="347">
        <v>3686865</v>
      </c>
      <c r="B218" s="202" t="s">
        <v>2060</v>
      </c>
      <c r="C218" s="281">
        <v>28</v>
      </c>
      <c r="D218" s="281">
        <v>27</v>
      </c>
      <c r="E218" s="281">
        <v>9</v>
      </c>
      <c r="F218" s="281">
        <v>3</v>
      </c>
      <c r="G218" s="280" t="s">
        <v>218</v>
      </c>
      <c r="H218" s="67">
        <v>1593.7</v>
      </c>
      <c r="I218" s="67">
        <v>1514.0149999999999</v>
      </c>
      <c r="J218" s="67">
        <v>1434.3300000000002</v>
      </c>
      <c r="K218" s="67">
        <v>1354.645</v>
      </c>
      <c r="L218" s="67">
        <v>1243.086</v>
      </c>
    </row>
    <row r="219" spans="1:12">
      <c r="A219" s="347"/>
      <c r="B219" s="451" t="s">
        <v>920</v>
      </c>
      <c r="C219" s="452"/>
      <c r="D219" s="452"/>
      <c r="E219" s="452"/>
      <c r="F219" s="452"/>
      <c r="G219" s="452"/>
      <c r="H219" s="452"/>
      <c r="I219" s="452"/>
      <c r="J219" s="452"/>
      <c r="K219" s="452"/>
      <c r="L219" s="452"/>
    </row>
    <row r="220" spans="1:12">
      <c r="A220" s="347">
        <v>3696966</v>
      </c>
      <c r="B220" s="202" t="s">
        <v>2061</v>
      </c>
      <c r="C220" s="281">
        <v>20</v>
      </c>
      <c r="D220" s="281">
        <v>48</v>
      </c>
      <c r="E220" s="281">
        <v>8</v>
      </c>
      <c r="F220" s="281">
        <v>6</v>
      </c>
      <c r="G220" s="280" t="s">
        <v>218</v>
      </c>
      <c r="H220" s="67">
        <v>294.00000000000006</v>
      </c>
      <c r="I220" s="67">
        <v>279.30000000000007</v>
      </c>
      <c r="J220" s="67">
        <v>264.60000000000008</v>
      </c>
      <c r="K220" s="67">
        <v>249.90000000000003</v>
      </c>
      <c r="L220" s="67">
        <v>229.32000000000005</v>
      </c>
    </row>
    <row r="221" spans="1:12">
      <c r="A221" s="347">
        <v>3707067</v>
      </c>
      <c r="B221" s="202" t="s">
        <v>2062</v>
      </c>
      <c r="C221" s="281"/>
      <c r="D221" s="281"/>
      <c r="E221" s="281"/>
      <c r="F221" s="281"/>
      <c r="G221" s="280" t="s">
        <v>218</v>
      </c>
      <c r="H221" s="67">
        <v>410.87142857142862</v>
      </c>
      <c r="I221" s="67">
        <v>390.32785714285717</v>
      </c>
      <c r="J221" s="67">
        <v>369.78428571428577</v>
      </c>
      <c r="K221" s="67">
        <v>349.24071428571432</v>
      </c>
      <c r="L221" s="67">
        <v>320.47971428571435</v>
      </c>
    </row>
    <row r="222" spans="1:12">
      <c r="A222" s="347">
        <v>3717168</v>
      </c>
      <c r="B222" s="202" t="s">
        <v>2063</v>
      </c>
      <c r="C222" s="281">
        <v>5</v>
      </c>
      <c r="D222" s="281" t="s">
        <v>2438</v>
      </c>
      <c r="E222" s="298">
        <v>42885</v>
      </c>
      <c r="F222" s="281">
        <v>4</v>
      </c>
      <c r="G222" s="280" t="s">
        <v>218</v>
      </c>
      <c r="H222" s="67">
        <v>142.17142857142858</v>
      </c>
      <c r="I222" s="67">
        <v>135.06285714285715</v>
      </c>
      <c r="J222" s="67">
        <v>127.95428571428572</v>
      </c>
      <c r="K222" s="67">
        <v>120.84571428571429</v>
      </c>
      <c r="L222" s="67">
        <v>110.8937142857143</v>
      </c>
    </row>
    <row r="223" spans="1:12">
      <c r="A223" s="347">
        <v>3727269</v>
      </c>
      <c r="B223" s="202" t="s">
        <v>2064</v>
      </c>
      <c r="C223" s="281">
        <v>30</v>
      </c>
      <c r="D223" s="281">
        <v>30</v>
      </c>
      <c r="E223" s="281">
        <v>5</v>
      </c>
      <c r="F223" s="281">
        <v>6</v>
      </c>
      <c r="G223" s="280" t="s">
        <v>218</v>
      </c>
      <c r="H223" s="67">
        <v>357.14285714285717</v>
      </c>
      <c r="I223" s="67">
        <v>339.28571428571428</v>
      </c>
      <c r="J223" s="67">
        <v>321.42857142857144</v>
      </c>
      <c r="K223" s="67">
        <v>303.57142857142861</v>
      </c>
      <c r="L223" s="67">
        <v>278.57142857142861</v>
      </c>
    </row>
    <row r="224" spans="1:12">
      <c r="A224" s="347">
        <v>3737370</v>
      </c>
      <c r="B224" s="202" t="s">
        <v>2065</v>
      </c>
      <c r="C224" s="281">
        <v>11.5</v>
      </c>
      <c r="D224" s="281">
        <v>21</v>
      </c>
      <c r="E224" s="281">
        <v>3</v>
      </c>
      <c r="F224" s="281">
        <v>7</v>
      </c>
      <c r="G224" s="280" t="s">
        <v>218</v>
      </c>
      <c r="H224" s="67">
        <v>524.28571428571433</v>
      </c>
      <c r="I224" s="67">
        <v>498.07142857142861</v>
      </c>
      <c r="J224" s="67">
        <v>471.85714285714289</v>
      </c>
      <c r="K224" s="67">
        <v>445.64285714285717</v>
      </c>
      <c r="L224" s="67">
        <v>408.94285714285718</v>
      </c>
    </row>
    <row r="225" spans="1:12">
      <c r="A225" s="347">
        <v>3747471</v>
      </c>
      <c r="B225" s="202" t="s">
        <v>2066</v>
      </c>
      <c r="C225" s="281"/>
      <c r="D225" s="281"/>
      <c r="E225" s="281"/>
      <c r="F225" s="281"/>
      <c r="G225" s="280" t="s">
        <v>218</v>
      </c>
      <c r="H225" s="67">
        <v>300</v>
      </c>
      <c r="I225" s="67">
        <v>285</v>
      </c>
      <c r="J225" s="67">
        <v>270</v>
      </c>
      <c r="K225" s="67">
        <v>255</v>
      </c>
      <c r="L225" s="67">
        <v>234</v>
      </c>
    </row>
    <row r="226" spans="1:12">
      <c r="A226" s="347">
        <v>3757572</v>
      </c>
      <c r="B226" s="202" t="s">
        <v>2067</v>
      </c>
      <c r="C226" s="281">
        <v>25</v>
      </c>
      <c r="D226" s="281">
        <v>48</v>
      </c>
      <c r="E226" s="281">
        <v>8</v>
      </c>
      <c r="F226" s="281">
        <v>6</v>
      </c>
      <c r="G226" s="280" t="s">
        <v>218</v>
      </c>
      <c r="H226" s="67">
        <v>301.32857142857148</v>
      </c>
      <c r="I226" s="67">
        <v>286.26214285714292</v>
      </c>
      <c r="J226" s="67">
        <v>271.19571428571436</v>
      </c>
      <c r="K226" s="67">
        <v>256.12928571428574</v>
      </c>
      <c r="L226" s="67">
        <v>235.03628571428575</v>
      </c>
    </row>
    <row r="227" spans="1:12">
      <c r="A227" s="347">
        <v>3767673</v>
      </c>
      <c r="B227" s="202" t="s">
        <v>2068</v>
      </c>
      <c r="C227" s="281"/>
      <c r="D227" s="281"/>
      <c r="E227" s="281"/>
      <c r="F227" s="281"/>
      <c r="G227" s="280" t="s">
        <v>218</v>
      </c>
      <c r="H227" s="67">
        <v>289.60000000000002</v>
      </c>
      <c r="I227" s="67">
        <v>275.12</v>
      </c>
      <c r="J227" s="67">
        <v>260.64000000000004</v>
      </c>
      <c r="K227" s="67">
        <v>246.16000000000003</v>
      </c>
      <c r="L227" s="67">
        <v>225.88800000000003</v>
      </c>
    </row>
    <row r="228" spans="1:12">
      <c r="A228" s="347">
        <v>3777774</v>
      </c>
      <c r="B228" s="202" t="s">
        <v>2069</v>
      </c>
      <c r="C228" s="281">
        <v>25</v>
      </c>
      <c r="D228" s="281">
        <v>48</v>
      </c>
      <c r="E228" s="281">
        <v>8</v>
      </c>
      <c r="F228" s="281">
        <v>6</v>
      </c>
      <c r="G228" s="280" t="s">
        <v>218</v>
      </c>
      <c r="H228" s="67">
        <v>308.51428571428573</v>
      </c>
      <c r="I228" s="67">
        <v>293.08857142857141</v>
      </c>
      <c r="J228" s="67">
        <v>277.66285714285715</v>
      </c>
      <c r="K228" s="67">
        <v>262.23714285714289</v>
      </c>
      <c r="L228" s="67">
        <v>240.64114285714288</v>
      </c>
    </row>
    <row r="229" spans="1:12">
      <c r="A229" s="347">
        <v>3787875</v>
      </c>
      <c r="B229" s="202" t="s">
        <v>2070</v>
      </c>
      <c r="C229" s="281"/>
      <c r="D229" s="281"/>
      <c r="E229" s="281"/>
      <c r="F229" s="281"/>
      <c r="G229" s="280" t="s">
        <v>218</v>
      </c>
      <c r="H229" s="67">
        <v>253</v>
      </c>
      <c r="I229" s="67">
        <v>240.35</v>
      </c>
      <c r="J229" s="67">
        <v>227.70000000000002</v>
      </c>
      <c r="K229" s="67">
        <v>215.04999999999998</v>
      </c>
      <c r="L229" s="67">
        <v>197.34</v>
      </c>
    </row>
    <row r="230" spans="1:12">
      <c r="A230" s="347"/>
      <c r="B230" s="451" t="s">
        <v>2071</v>
      </c>
      <c r="C230" s="452"/>
      <c r="D230" s="452"/>
      <c r="E230" s="452"/>
      <c r="F230" s="452"/>
      <c r="G230" s="452"/>
      <c r="H230" s="452"/>
      <c r="I230" s="452"/>
      <c r="J230" s="452"/>
      <c r="K230" s="452"/>
      <c r="L230" s="452"/>
    </row>
    <row r="231" spans="1:12">
      <c r="A231" s="347">
        <v>3797976</v>
      </c>
      <c r="B231" s="202" t="s">
        <v>2072</v>
      </c>
      <c r="C231" s="281">
        <v>25</v>
      </c>
      <c r="D231" s="281">
        <v>48</v>
      </c>
      <c r="E231" s="281">
        <v>8</v>
      </c>
      <c r="F231" s="281">
        <v>6</v>
      </c>
      <c r="G231" s="279" t="s">
        <v>218</v>
      </c>
      <c r="H231" s="67">
        <v>489.05714285714288</v>
      </c>
      <c r="I231" s="67">
        <v>464.60428571428571</v>
      </c>
      <c r="J231" s="67">
        <v>440.1514285714286</v>
      </c>
      <c r="K231" s="67">
        <v>415.69857142857143</v>
      </c>
      <c r="L231" s="67">
        <v>381.46457142857145</v>
      </c>
    </row>
    <row r="232" spans="1:12">
      <c r="A232" s="347">
        <v>3808077</v>
      </c>
      <c r="B232" s="202" t="s">
        <v>2073</v>
      </c>
      <c r="C232" s="281">
        <v>25</v>
      </c>
      <c r="D232" s="281">
        <v>48</v>
      </c>
      <c r="E232" s="281">
        <v>8</v>
      </c>
      <c r="F232" s="281">
        <v>6</v>
      </c>
      <c r="G232" s="279" t="s">
        <v>218</v>
      </c>
      <c r="H232" s="67">
        <v>644.38571428571436</v>
      </c>
      <c r="I232" s="67">
        <v>612.16642857142858</v>
      </c>
      <c r="J232" s="67">
        <v>579.94714285714292</v>
      </c>
      <c r="K232" s="67">
        <v>547.72785714285715</v>
      </c>
      <c r="L232" s="67">
        <v>502.62085714285723</v>
      </c>
    </row>
    <row r="233" spans="1:12">
      <c r="A233" s="347">
        <v>3818178</v>
      </c>
      <c r="B233" s="202" t="s">
        <v>2074</v>
      </c>
      <c r="C233" s="281">
        <v>25</v>
      </c>
      <c r="D233" s="281">
        <v>48</v>
      </c>
      <c r="E233" s="281">
        <v>8</v>
      </c>
      <c r="F233" s="281">
        <v>6</v>
      </c>
      <c r="G233" s="279" t="s">
        <v>218</v>
      </c>
      <c r="H233" s="67">
        <v>644.38571428571436</v>
      </c>
      <c r="I233" s="67">
        <v>612.16642857142858</v>
      </c>
      <c r="J233" s="67">
        <v>579.94714285714292</v>
      </c>
      <c r="K233" s="67">
        <v>547.72785714285715</v>
      </c>
      <c r="L233" s="67">
        <v>502.62085714285723</v>
      </c>
    </row>
    <row r="234" spans="1:12">
      <c r="A234" s="347">
        <v>3828279</v>
      </c>
      <c r="B234" s="202" t="s">
        <v>2075</v>
      </c>
      <c r="C234" s="281">
        <v>25</v>
      </c>
      <c r="D234" s="281">
        <v>48</v>
      </c>
      <c r="E234" s="281">
        <v>8</v>
      </c>
      <c r="F234" s="281">
        <v>6</v>
      </c>
      <c r="G234" s="279" t="s">
        <v>218</v>
      </c>
      <c r="H234" s="67">
        <v>644.38571428571436</v>
      </c>
      <c r="I234" s="67">
        <v>612.16642857142858</v>
      </c>
      <c r="J234" s="67">
        <v>579.94714285714292</v>
      </c>
      <c r="K234" s="67">
        <v>547.72785714285715</v>
      </c>
      <c r="L234" s="67">
        <v>502.62085714285723</v>
      </c>
    </row>
    <row r="235" spans="1:12">
      <c r="A235" s="347">
        <v>3838380</v>
      </c>
      <c r="B235" s="202" t="s">
        <v>2076</v>
      </c>
      <c r="C235" s="281">
        <v>25</v>
      </c>
      <c r="D235" s="281">
        <v>48</v>
      </c>
      <c r="E235" s="281">
        <v>8</v>
      </c>
      <c r="F235" s="281">
        <v>6</v>
      </c>
      <c r="G235" s="279" t="s">
        <v>218</v>
      </c>
      <c r="H235" s="67">
        <v>644.38571428571436</v>
      </c>
      <c r="I235" s="67">
        <v>612.16642857142858</v>
      </c>
      <c r="J235" s="67">
        <v>579.94714285714292</v>
      </c>
      <c r="K235" s="67">
        <v>547.72785714285715</v>
      </c>
      <c r="L235" s="67">
        <v>502.62085714285723</v>
      </c>
    </row>
    <row r="236" spans="1:12">
      <c r="A236" s="347">
        <v>3848481</v>
      </c>
      <c r="B236" s="202" t="s">
        <v>2077</v>
      </c>
      <c r="C236" s="281">
        <v>25</v>
      </c>
      <c r="D236" s="281">
        <v>48</v>
      </c>
      <c r="E236" s="281">
        <v>8</v>
      </c>
      <c r="F236" s="281">
        <v>6</v>
      </c>
      <c r="G236" s="279" t="s">
        <v>218</v>
      </c>
      <c r="H236" s="67">
        <v>440.8</v>
      </c>
      <c r="I236" s="67">
        <v>418.76</v>
      </c>
      <c r="J236" s="67">
        <v>396.72</v>
      </c>
      <c r="K236" s="67">
        <v>374.68</v>
      </c>
      <c r="L236" s="67">
        <v>343.82400000000001</v>
      </c>
    </row>
    <row r="237" spans="1:12">
      <c r="A237" s="347">
        <v>3858582</v>
      </c>
      <c r="B237" s="202" t="s">
        <v>2078</v>
      </c>
      <c r="C237" s="281">
        <v>25</v>
      </c>
      <c r="D237" s="281">
        <v>48</v>
      </c>
      <c r="E237" s="281">
        <v>8</v>
      </c>
      <c r="F237" s="281">
        <v>6</v>
      </c>
      <c r="G237" s="279" t="s">
        <v>218</v>
      </c>
      <c r="H237" s="67">
        <v>626.74285714285725</v>
      </c>
      <c r="I237" s="67">
        <v>595.40571428571434</v>
      </c>
      <c r="J237" s="67">
        <v>564.06857142857154</v>
      </c>
      <c r="K237" s="67">
        <v>532.73142857142864</v>
      </c>
      <c r="L237" s="67">
        <v>488.85942857142868</v>
      </c>
    </row>
    <row r="238" spans="1:12">
      <c r="A238" s="347">
        <v>3868683</v>
      </c>
      <c r="B238" s="202" t="s">
        <v>2079</v>
      </c>
      <c r="C238" s="281">
        <v>25</v>
      </c>
      <c r="D238" s="281">
        <v>48</v>
      </c>
      <c r="E238" s="281">
        <v>8</v>
      </c>
      <c r="F238" s="281">
        <v>6</v>
      </c>
      <c r="G238" s="279" t="s">
        <v>218</v>
      </c>
      <c r="H238" s="67">
        <v>626.74285714285725</v>
      </c>
      <c r="I238" s="67">
        <v>595.40571428571434</v>
      </c>
      <c r="J238" s="67">
        <v>564.06857142857154</v>
      </c>
      <c r="K238" s="67">
        <v>532.73142857142864</v>
      </c>
      <c r="L238" s="67">
        <v>488.85942857142868</v>
      </c>
    </row>
    <row r="239" spans="1:12">
      <c r="A239" s="347">
        <v>3878784</v>
      </c>
      <c r="B239" s="202" t="s">
        <v>2080</v>
      </c>
      <c r="C239" s="281">
        <v>25</v>
      </c>
      <c r="D239" s="281">
        <v>48</v>
      </c>
      <c r="E239" s="281">
        <v>8</v>
      </c>
      <c r="F239" s="281">
        <v>6</v>
      </c>
      <c r="G239" s="279" t="s">
        <v>218</v>
      </c>
      <c r="H239" s="67">
        <v>626.74285714285725</v>
      </c>
      <c r="I239" s="67">
        <v>595.40571428571434</v>
      </c>
      <c r="J239" s="67">
        <v>564.06857142857154</v>
      </c>
      <c r="K239" s="67">
        <v>532.73142857142864</v>
      </c>
      <c r="L239" s="67">
        <v>488.85942857142868</v>
      </c>
    </row>
  </sheetData>
  <mergeCells count="28">
    <mergeCell ref="B230:L230"/>
    <mergeCell ref="B214:L214"/>
    <mergeCell ref="B219:L219"/>
    <mergeCell ref="B191:L191"/>
    <mergeCell ref="B199:L199"/>
    <mergeCell ref="B189:L189"/>
    <mergeCell ref="B173:L173"/>
    <mergeCell ref="B178:L178"/>
    <mergeCell ref="B169:L169"/>
    <mergeCell ref="B77:L77"/>
    <mergeCell ref="B81:L81"/>
    <mergeCell ref="B108:L108"/>
    <mergeCell ref="B112:L112"/>
    <mergeCell ref="B117:L117"/>
    <mergeCell ref="B128:L128"/>
    <mergeCell ref="B129:L129"/>
    <mergeCell ref="B185:L185"/>
    <mergeCell ref="B16:L16"/>
    <mergeCell ref="B25:L25"/>
    <mergeCell ref="B26:L26"/>
    <mergeCell ref="A12:L12"/>
    <mergeCell ref="A14:L14"/>
    <mergeCell ref="B73:L73"/>
    <mergeCell ref="B29:L29"/>
    <mergeCell ref="B34:L34"/>
    <mergeCell ref="B60:L60"/>
    <mergeCell ref="B64:L64"/>
    <mergeCell ref="B68:L68"/>
  </mergeCells>
  <pageMargins left="0.70866141732283472" right="0.70866141732283472" top="0.74803149606299213" bottom="0.74803149606299213" header="0.31496062992125984" footer="0.31496062992125984"/>
  <pageSetup paperSize="9" scale="55" fitToHeight="3" orientation="portrait" verticalDpi="0" r:id="rId1"/>
  <drawing r:id="rId2"/>
</worksheet>
</file>

<file path=xl/worksheets/sheet21.xml><?xml version="1.0" encoding="utf-8"?>
<worksheet xmlns="http://schemas.openxmlformats.org/spreadsheetml/2006/main" xmlns:r="http://schemas.openxmlformats.org/officeDocument/2006/relationships">
  <sheetPr>
    <pageSetUpPr fitToPage="1"/>
  </sheetPr>
  <dimension ref="A1:X119"/>
  <sheetViews>
    <sheetView workbookViewId="0">
      <selection sqref="A1:X11"/>
    </sheetView>
  </sheetViews>
  <sheetFormatPr defaultRowHeight="15"/>
  <cols>
    <col min="1" max="1" width="9.140625" customWidth="1"/>
    <col min="2" max="2" width="53.7109375" customWidth="1"/>
    <col min="4" max="6" width="6.28515625" customWidth="1"/>
    <col min="8" max="12" width="13.5703125" customWidth="1"/>
  </cols>
  <sheetData>
    <row r="1" spans="1:24">
      <c r="A1" s="3"/>
      <c r="B1" s="4"/>
      <c r="C1" s="4"/>
      <c r="D1" s="4"/>
      <c r="E1" s="4"/>
      <c r="F1" s="4"/>
      <c r="G1" s="4"/>
      <c r="H1" s="4"/>
      <c r="I1" s="4"/>
      <c r="J1" s="4"/>
      <c r="K1" s="4"/>
      <c r="L1" s="4"/>
      <c r="M1" s="4"/>
      <c r="N1" s="4"/>
      <c r="O1" s="4"/>
      <c r="P1" s="4"/>
      <c r="Q1" s="4"/>
      <c r="R1" s="4"/>
      <c r="S1" s="4"/>
      <c r="T1" s="4"/>
      <c r="U1" s="4"/>
      <c r="V1" s="4"/>
      <c r="W1" s="4"/>
      <c r="X1" s="306"/>
    </row>
    <row r="2" spans="1:24">
      <c r="A2" s="6"/>
      <c r="B2" s="1"/>
      <c r="C2" s="1"/>
      <c r="D2" s="1"/>
      <c r="E2" s="1"/>
      <c r="F2" s="1"/>
      <c r="G2" s="1"/>
      <c r="H2" s="1"/>
      <c r="I2" s="1"/>
      <c r="J2" s="1"/>
      <c r="K2" s="1"/>
      <c r="L2" s="1"/>
      <c r="M2" s="1"/>
      <c r="N2" s="1"/>
      <c r="O2" s="1"/>
      <c r="P2" s="1"/>
      <c r="Q2" s="1"/>
      <c r="R2" s="1"/>
      <c r="S2" s="1"/>
      <c r="T2" s="1"/>
      <c r="U2" s="1"/>
      <c r="V2" s="1"/>
      <c r="W2" s="1"/>
      <c r="X2" s="7"/>
    </row>
    <row r="3" spans="1:24" ht="31.5">
      <c r="A3" s="6"/>
      <c r="B3" s="1"/>
      <c r="C3" s="1"/>
      <c r="D3" s="1"/>
      <c r="E3" s="1"/>
      <c r="F3" s="1"/>
      <c r="G3" s="1"/>
      <c r="H3" s="1"/>
      <c r="I3" s="1"/>
      <c r="J3" s="1"/>
      <c r="K3" s="1"/>
      <c r="L3" s="1"/>
      <c r="M3" s="1"/>
      <c r="N3" s="1"/>
      <c r="O3" s="1"/>
      <c r="P3" s="14" t="s">
        <v>2861</v>
      </c>
      <c r="Q3" s="2"/>
      <c r="R3" s="2"/>
      <c r="S3" s="2"/>
      <c r="T3" s="2"/>
      <c r="U3" s="2"/>
      <c r="V3" s="2"/>
      <c r="W3" s="2"/>
      <c r="X3" s="11"/>
    </row>
    <row r="4" spans="1:24">
      <c r="A4" s="6"/>
      <c r="B4" s="1"/>
      <c r="C4" s="1"/>
      <c r="D4" s="1"/>
      <c r="E4" s="1"/>
      <c r="F4" s="1"/>
      <c r="G4" s="1"/>
      <c r="H4" s="1"/>
      <c r="I4" s="1"/>
      <c r="J4" s="1"/>
      <c r="K4" s="1"/>
      <c r="L4" s="1"/>
      <c r="M4" s="1"/>
      <c r="N4" s="1"/>
      <c r="O4" s="1"/>
      <c r="P4" s="15"/>
      <c r="Q4" s="1"/>
      <c r="R4" s="1"/>
      <c r="S4" s="1"/>
      <c r="T4" s="1"/>
      <c r="U4" s="1"/>
      <c r="V4" s="1"/>
      <c r="W4" s="1"/>
      <c r="X4" s="7"/>
    </row>
    <row r="5" spans="1:24" ht="17.25">
      <c r="A5" s="6"/>
      <c r="B5" s="1"/>
      <c r="C5" s="1"/>
      <c r="D5" s="1"/>
      <c r="E5" s="1"/>
      <c r="F5" s="1"/>
      <c r="G5" s="1"/>
      <c r="H5" s="1"/>
      <c r="I5" s="1"/>
      <c r="J5" s="1"/>
      <c r="K5" s="1"/>
      <c r="L5" s="1"/>
      <c r="M5" s="1"/>
      <c r="N5" s="1"/>
      <c r="O5" s="1"/>
      <c r="P5" s="37" t="s">
        <v>2862</v>
      </c>
      <c r="Q5" s="13"/>
      <c r="S5" s="13"/>
      <c r="T5" s="13"/>
      <c r="U5" s="13"/>
      <c r="V5" s="13"/>
      <c r="W5" s="13"/>
      <c r="X5" s="7"/>
    </row>
    <row r="6" spans="1:24">
      <c r="A6" s="6"/>
      <c r="B6" s="1"/>
      <c r="C6" s="1"/>
      <c r="D6" s="1"/>
      <c r="E6" s="1"/>
      <c r="F6" s="1"/>
      <c r="G6" s="1"/>
      <c r="H6" s="1"/>
      <c r="I6" s="1"/>
      <c r="J6" s="1"/>
      <c r="K6" s="1"/>
      <c r="L6" s="1"/>
      <c r="M6" s="1"/>
      <c r="N6" s="1"/>
      <c r="O6" s="1"/>
      <c r="P6" s="1"/>
      <c r="Q6" s="1"/>
      <c r="R6" s="1"/>
      <c r="S6" s="1"/>
      <c r="T6" s="1"/>
      <c r="U6" s="1"/>
      <c r="V6" s="1"/>
      <c r="W6" s="1"/>
      <c r="X6" s="7"/>
    </row>
    <row r="7" spans="1:24">
      <c r="A7" s="6"/>
      <c r="B7" s="1"/>
      <c r="C7" s="1"/>
      <c r="D7" s="1"/>
      <c r="E7" s="1"/>
      <c r="F7" s="1"/>
      <c r="G7" s="1"/>
      <c r="H7" s="1"/>
      <c r="I7" s="1"/>
      <c r="J7" s="1"/>
      <c r="K7" s="1"/>
      <c r="L7" s="1"/>
      <c r="M7" s="1"/>
      <c r="N7" s="1"/>
      <c r="O7" s="1"/>
      <c r="P7" s="1"/>
      <c r="Q7" s="1"/>
      <c r="R7" s="1"/>
      <c r="S7" s="1"/>
      <c r="T7" s="1"/>
      <c r="U7" s="1"/>
      <c r="V7" s="1"/>
      <c r="W7" s="1"/>
      <c r="X7" s="7"/>
    </row>
    <row r="8" spans="1:24">
      <c r="A8" s="6"/>
      <c r="B8" s="1"/>
      <c r="C8" s="1"/>
      <c r="D8" s="1"/>
      <c r="E8" s="1"/>
      <c r="F8" s="1"/>
      <c r="G8" s="1"/>
      <c r="H8" s="1"/>
      <c r="I8" s="1"/>
      <c r="J8" s="1"/>
      <c r="K8" s="1"/>
      <c r="L8" s="1"/>
      <c r="M8" s="1"/>
      <c r="N8" s="1"/>
      <c r="O8" s="1"/>
      <c r="P8" s="1"/>
      <c r="Q8" s="1"/>
      <c r="R8" s="1"/>
      <c r="S8" s="1"/>
      <c r="T8" s="1"/>
      <c r="U8" s="1"/>
      <c r="V8" s="1"/>
      <c r="W8" s="1"/>
      <c r="X8" s="7"/>
    </row>
    <row r="9" spans="1:24" ht="15.75" thickBot="1">
      <c r="A9" s="8"/>
      <c r="B9" s="9"/>
      <c r="C9" s="9"/>
      <c r="D9" s="9"/>
      <c r="E9" s="9"/>
      <c r="F9" s="9"/>
      <c r="G9" s="9"/>
      <c r="H9" s="9"/>
      <c r="I9" s="9"/>
      <c r="J9" s="9"/>
      <c r="K9" s="9"/>
      <c r="L9" s="9"/>
      <c r="M9" s="9"/>
      <c r="N9" s="9"/>
      <c r="O9" s="9"/>
      <c r="P9" s="9"/>
      <c r="Q9" s="9"/>
      <c r="R9" s="9"/>
      <c r="S9" s="9"/>
      <c r="T9" s="9"/>
      <c r="U9" s="9"/>
      <c r="V9" s="9"/>
      <c r="W9" s="9"/>
      <c r="X9" s="10"/>
    </row>
    <row r="10" spans="1:24" ht="15.75">
      <c r="A10" s="18" t="s">
        <v>2863</v>
      </c>
      <c r="B10" s="282"/>
      <c r="C10" s="16"/>
      <c r="D10" s="16"/>
      <c r="E10" s="16"/>
      <c r="F10" s="16"/>
      <c r="G10" s="397" t="s">
        <v>2864</v>
      </c>
      <c r="H10" s="16"/>
      <c r="I10" s="16"/>
      <c r="J10" s="16"/>
      <c r="K10" s="397" t="s">
        <v>2865</v>
      </c>
      <c r="L10" s="16"/>
      <c r="M10" s="16"/>
      <c r="N10" s="16"/>
      <c r="O10" s="16"/>
      <c r="P10" s="16"/>
      <c r="Q10" s="16"/>
      <c r="R10" s="16"/>
      <c r="S10" s="16"/>
      <c r="T10" s="16"/>
      <c r="U10" s="16"/>
      <c r="V10" s="16"/>
      <c r="W10" s="16"/>
      <c r="X10" s="5"/>
    </row>
    <row r="11" spans="1:24" ht="16.5" thickBot="1">
      <c r="A11" s="19"/>
      <c r="B11" s="283"/>
      <c r="C11" s="17"/>
      <c r="D11" s="17"/>
      <c r="E11" s="17"/>
      <c r="F11" s="17"/>
      <c r="G11" s="17"/>
      <c r="H11" s="17"/>
      <c r="I11" s="17"/>
      <c r="J11" s="17"/>
      <c r="K11" s="17"/>
      <c r="L11" s="17"/>
      <c r="M11" s="17"/>
      <c r="N11" s="17"/>
      <c r="O11" s="17"/>
      <c r="P11" s="17"/>
      <c r="Q11" s="17"/>
      <c r="R11" s="17"/>
      <c r="S11" s="17"/>
      <c r="T11" s="17"/>
      <c r="U11" s="17"/>
      <c r="V11" s="17"/>
      <c r="W11" s="17"/>
      <c r="X11" s="10"/>
    </row>
    <row r="12" spans="1:24" ht="44.25" customHeight="1">
      <c r="A12" s="632" t="s">
        <v>2508</v>
      </c>
      <c r="B12" s="633"/>
      <c r="C12" s="633"/>
      <c r="D12" s="633"/>
      <c r="E12" s="633"/>
      <c r="F12" s="633"/>
      <c r="G12" s="633"/>
      <c r="H12" s="633"/>
      <c r="I12" s="633"/>
      <c r="J12" s="633"/>
      <c r="K12" s="633"/>
      <c r="L12" s="634"/>
    </row>
    <row r="13" spans="1:24">
      <c r="A13" s="47"/>
      <c r="B13" s="48"/>
      <c r="C13" s="48"/>
      <c r="D13" s="48"/>
      <c r="E13" s="48"/>
      <c r="F13" s="48"/>
      <c r="G13" s="48"/>
      <c r="H13" s="48"/>
      <c r="I13" s="48"/>
      <c r="J13" s="48"/>
      <c r="K13" s="48"/>
      <c r="L13" s="49"/>
    </row>
    <row r="14" spans="1:24" ht="18">
      <c r="A14" s="635" t="s">
        <v>2082</v>
      </c>
      <c r="B14" s="498"/>
      <c r="C14" s="498"/>
      <c r="D14" s="498"/>
      <c r="E14" s="498"/>
      <c r="F14" s="498"/>
      <c r="G14" s="498"/>
      <c r="H14" s="498"/>
      <c r="I14" s="498"/>
      <c r="J14" s="498"/>
      <c r="K14" s="498"/>
      <c r="L14" s="627"/>
    </row>
    <row r="15" spans="1:24" ht="63.75">
      <c r="A15" s="40" t="s">
        <v>2607</v>
      </c>
      <c r="B15" s="97" t="s">
        <v>870</v>
      </c>
      <c r="C15" s="201" t="s">
        <v>2083</v>
      </c>
      <c r="D15" s="459" t="s">
        <v>2084</v>
      </c>
      <c r="E15" s="533"/>
      <c r="F15" s="534"/>
      <c r="G15" s="201" t="s">
        <v>1441</v>
      </c>
      <c r="H15" s="199" t="s">
        <v>617</v>
      </c>
      <c r="I15" s="199" t="s">
        <v>618</v>
      </c>
      <c r="J15" s="199" t="s">
        <v>619</v>
      </c>
      <c r="K15" s="199" t="s">
        <v>620</v>
      </c>
      <c r="L15" s="199" t="s">
        <v>621</v>
      </c>
    </row>
    <row r="16" spans="1:24">
      <c r="B16" s="451" t="s">
        <v>2085</v>
      </c>
      <c r="C16" s="452"/>
      <c r="D16" s="452"/>
      <c r="E16" s="452"/>
      <c r="F16" s="452"/>
      <c r="G16" s="452"/>
      <c r="H16" s="452"/>
      <c r="I16" s="452"/>
      <c r="J16" s="452"/>
      <c r="K16" s="452"/>
      <c r="L16" s="452"/>
    </row>
    <row r="17" spans="1:12" ht="69" customHeight="1">
      <c r="A17" s="349">
        <v>3888885</v>
      </c>
      <c r="B17" s="208" t="s">
        <v>2086</v>
      </c>
      <c r="C17" s="200">
        <v>66</v>
      </c>
      <c r="D17" s="629">
        <v>198</v>
      </c>
      <c r="E17" s="630"/>
      <c r="F17" s="631"/>
      <c r="G17" s="200" t="s">
        <v>470</v>
      </c>
      <c r="H17" s="67">
        <v>61.89</v>
      </c>
      <c r="I17" s="67">
        <v>57.84</v>
      </c>
      <c r="J17" s="67">
        <v>57.84</v>
      </c>
      <c r="K17" s="67">
        <v>57.84</v>
      </c>
      <c r="L17" s="67">
        <v>53.56</v>
      </c>
    </row>
    <row r="18" spans="1:12" ht="63.75" customHeight="1">
      <c r="A18" s="349">
        <v>3898986</v>
      </c>
      <c r="B18" s="208" t="s">
        <v>2087</v>
      </c>
      <c r="C18" s="207">
        <v>66</v>
      </c>
      <c r="D18" s="629">
        <v>198</v>
      </c>
      <c r="E18" s="630"/>
      <c r="F18" s="631"/>
      <c r="G18" s="204" t="s">
        <v>470</v>
      </c>
      <c r="H18" s="67">
        <v>86.9</v>
      </c>
      <c r="I18" s="67">
        <v>81.22</v>
      </c>
      <c r="J18" s="67">
        <v>81.22</v>
      </c>
      <c r="K18" s="67">
        <v>81.22</v>
      </c>
      <c r="L18" s="67">
        <v>75.2</v>
      </c>
    </row>
    <row r="19" spans="1:12" ht="63" customHeight="1">
      <c r="A19" s="349">
        <v>3909087</v>
      </c>
      <c r="B19" s="208" t="s">
        <v>2088</v>
      </c>
      <c r="C19" s="207">
        <v>52</v>
      </c>
      <c r="D19" s="629">
        <v>156</v>
      </c>
      <c r="E19" s="630"/>
      <c r="F19" s="631"/>
      <c r="G19" s="204" t="s">
        <v>470</v>
      </c>
      <c r="H19" s="67">
        <v>68.150000000000006</v>
      </c>
      <c r="I19" s="67">
        <v>63.69</v>
      </c>
      <c r="J19" s="67">
        <v>63.69</v>
      </c>
      <c r="K19" s="67">
        <v>63.69</v>
      </c>
      <c r="L19" s="67">
        <v>58.97</v>
      </c>
    </row>
    <row r="20" spans="1:12" ht="66" customHeight="1">
      <c r="A20" s="349">
        <v>3919188</v>
      </c>
      <c r="B20" s="208" t="s">
        <v>2089</v>
      </c>
      <c r="C20" s="207">
        <v>52</v>
      </c>
      <c r="D20" s="629">
        <v>156</v>
      </c>
      <c r="E20" s="630"/>
      <c r="F20" s="631"/>
      <c r="G20" s="204" t="s">
        <v>470</v>
      </c>
      <c r="H20" s="67">
        <v>91.9</v>
      </c>
      <c r="I20" s="67">
        <v>85.89</v>
      </c>
      <c r="J20" s="67">
        <v>85.89</v>
      </c>
      <c r="K20" s="67">
        <v>85.89</v>
      </c>
      <c r="L20" s="67">
        <v>79.53</v>
      </c>
    </row>
    <row r="21" spans="1:12" ht="66.75" customHeight="1">
      <c r="A21" s="349">
        <v>3929289</v>
      </c>
      <c r="B21" s="208" t="s">
        <v>2090</v>
      </c>
      <c r="C21" s="207">
        <v>52</v>
      </c>
      <c r="D21" s="629">
        <v>156</v>
      </c>
      <c r="E21" s="630"/>
      <c r="F21" s="631"/>
      <c r="G21" s="204" t="s">
        <v>470</v>
      </c>
      <c r="H21" s="67">
        <v>106.91</v>
      </c>
      <c r="I21" s="67">
        <v>99.91</v>
      </c>
      <c r="J21" s="67">
        <v>99.91</v>
      </c>
      <c r="K21" s="67">
        <v>99.91</v>
      </c>
      <c r="L21" s="67">
        <v>92.51</v>
      </c>
    </row>
    <row r="22" spans="1:12" ht="78.75" customHeight="1">
      <c r="A22" s="349">
        <v>3939390</v>
      </c>
      <c r="B22" s="208" t="s">
        <v>2091</v>
      </c>
      <c r="C22" s="207">
        <v>52</v>
      </c>
      <c r="D22" s="629">
        <v>156</v>
      </c>
      <c r="E22" s="630"/>
      <c r="F22" s="631"/>
      <c r="G22" s="204" t="s">
        <v>470</v>
      </c>
      <c r="H22" s="67">
        <v>119.41</v>
      </c>
      <c r="I22" s="67">
        <v>111.6</v>
      </c>
      <c r="J22" s="67">
        <v>111.6</v>
      </c>
      <c r="K22" s="67">
        <v>111.6</v>
      </c>
      <c r="L22" s="67">
        <v>103.33</v>
      </c>
    </row>
    <row r="23" spans="1:12" ht="67.5" customHeight="1">
      <c r="A23" s="349">
        <v>3949491</v>
      </c>
      <c r="B23" s="208" t="s">
        <v>2092</v>
      </c>
      <c r="C23" s="207">
        <v>52</v>
      </c>
      <c r="D23" s="629">
        <f>C23*3.6</f>
        <v>187.20000000000002</v>
      </c>
      <c r="E23" s="630"/>
      <c r="F23" s="631"/>
      <c r="G23" s="204" t="s">
        <v>470</v>
      </c>
      <c r="H23" s="67">
        <v>69.400000000000006</v>
      </c>
      <c r="I23" s="67">
        <v>64.86</v>
      </c>
      <c r="J23" s="67">
        <v>64.86</v>
      </c>
      <c r="K23" s="67">
        <v>64.86</v>
      </c>
      <c r="L23" s="67">
        <v>60.05</v>
      </c>
    </row>
    <row r="24" spans="1:12" ht="63" customHeight="1">
      <c r="A24" s="349">
        <v>3959592</v>
      </c>
      <c r="B24" s="208" t="s">
        <v>2093</v>
      </c>
      <c r="C24" s="207">
        <v>52</v>
      </c>
      <c r="D24" s="629">
        <f>C24*3.6</f>
        <v>187.20000000000002</v>
      </c>
      <c r="E24" s="630"/>
      <c r="F24" s="631"/>
      <c r="G24" s="204" t="s">
        <v>470</v>
      </c>
      <c r="H24" s="67">
        <v>93.15</v>
      </c>
      <c r="I24" s="67">
        <v>87.06</v>
      </c>
      <c r="J24" s="67">
        <v>87.06</v>
      </c>
      <c r="K24" s="67">
        <v>87.06</v>
      </c>
      <c r="L24" s="67">
        <v>80.61</v>
      </c>
    </row>
    <row r="25" spans="1:12" ht="63" customHeight="1">
      <c r="A25" s="349">
        <v>3969693</v>
      </c>
      <c r="B25" s="208" t="s">
        <v>2570</v>
      </c>
      <c r="C25" s="207">
        <v>52</v>
      </c>
      <c r="D25" s="629">
        <v>125</v>
      </c>
      <c r="E25" s="630"/>
      <c r="F25" s="631"/>
      <c r="G25" s="328" t="s">
        <v>471</v>
      </c>
      <c r="H25" s="67">
        <v>74.397472531200009</v>
      </c>
      <c r="I25" s="67">
        <v>69.530348160000003</v>
      </c>
      <c r="J25" s="67">
        <v>69.530348160000003</v>
      </c>
      <c r="K25" s="67">
        <v>69.530348160000003</v>
      </c>
      <c r="L25" s="67">
        <v>64.379952000000003</v>
      </c>
    </row>
    <row r="26" spans="1:12" ht="63" customHeight="1">
      <c r="A26" s="349">
        <v>3979794</v>
      </c>
      <c r="B26" s="208" t="s">
        <v>2571</v>
      </c>
      <c r="C26" s="207">
        <v>52</v>
      </c>
      <c r="D26" s="629">
        <v>125</v>
      </c>
      <c r="E26" s="630"/>
      <c r="F26" s="631"/>
      <c r="G26" s="328" t="s">
        <v>2572</v>
      </c>
      <c r="H26" s="67">
        <v>99.405026323200033</v>
      </c>
      <c r="I26" s="67">
        <v>92.901893760000021</v>
      </c>
      <c r="J26" s="67">
        <v>92.901893760000021</v>
      </c>
      <c r="K26" s="67">
        <v>92.901893760000021</v>
      </c>
      <c r="L26" s="67">
        <v>86.02027200000002</v>
      </c>
    </row>
    <row r="27" spans="1:12">
      <c r="A27" s="349"/>
      <c r="B27" s="451" t="s">
        <v>2094</v>
      </c>
      <c r="C27" s="628"/>
      <c r="D27" s="452"/>
      <c r="E27" s="452"/>
      <c r="F27" s="452"/>
      <c r="G27" s="452"/>
      <c r="H27" s="452"/>
      <c r="I27" s="452"/>
      <c r="J27" s="452"/>
      <c r="K27" s="452"/>
      <c r="L27" s="452"/>
    </row>
    <row r="28" spans="1:12" ht="54.75">
      <c r="A28" s="349">
        <v>3989895</v>
      </c>
      <c r="B28" s="208" t="s">
        <v>2095</v>
      </c>
      <c r="C28" s="207">
        <v>30</v>
      </c>
      <c r="D28" s="629">
        <v>10</v>
      </c>
      <c r="E28" s="630"/>
      <c r="F28" s="631"/>
      <c r="G28" s="204" t="s">
        <v>470</v>
      </c>
      <c r="H28" s="67">
        <v>510</v>
      </c>
      <c r="I28" s="67">
        <v>490</v>
      </c>
      <c r="J28" s="67">
        <v>490</v>
      </c>
      <c r="K28" s="67">
        <v>490</v>
      </c>
      <c r="L28" s="67">
        <v>450</v>
      </c>
    </row>
    <row r="29" spans="1:12" ht="69.75">
      <c r="A29" s="349">
        <v>3999996</v>
      </c>
      <c r="B29" s="208" t="s">
        <v>2096</v>
      </c>
      <c r="C29" s="207">
        <v>30</v>
      </c>
      <c r="D29" s="629">
        <v>10</v>
      </c>
      <c r="E29" s="630"/>
      <c r="F29" s="631"/>
      <c r="G29" s="204" t="s">
        <v>470</v>
      </c>
      <c r="H29" s="67">
        <v>580</v>
      </c>
      <c r="I29" s="67">
        <v>560</v>
      </c>
      <c r="J29" s="67">
        <v>560</v>
      </c>
      <c r="K29" s="67">
        <v>560</v>
      </c>
      <c r="L29" s="67">
        <v>520</v>
      </c>
    </row>
    <row r="30" spans="1:12" ht="54.75">
      <c r="A30" s="349">
        <v>4010097</v>
      </c>
      <c r="B30" s="208" t="s">
        <v>2097</v>
      </c>
      <c r="C30" s="207">
        <v>30</v>
      </c>
      <c r="D30" s="629">
        <v>10</v>
      </c>
      <c r="E30" s="630"/>
      <c r="F30" s="631"/>
      <c r="G30" s="204" t="s">
        <v>470</v>
      </c>
      <c r="H30" s="67">
        <v>475</v>
      </c>
      <c r="I30" s="67">
        <v>455</v>
      </c>
      <c r="J30" s="67">
        <v>455</v>
      </c>
      <c r="K30" s="67">
        <v>455</v>
      </c>
      <c r="L30" s="67">
        <v>415</v>
      </c>
    </row>
    <row r="31" spans="1:12" ht="69.75">
      <c r="A31" s="349">
        <v>4020198</v>
      </c>
      <c r="B31" s="208" t="s">
        <v>2098</v>
      </c>
      <c r="C31" s="207">
        <v>30</v>
      </c>
      <c r="D31" s="629">
        <v>10</v>
      </c>
      <c r="E31" s="630"/>
      <c r="F31" s="631"/>
      <c r="G31" s="204" t="s">
        <v>470</v>
      </c>
      <c r="H31" s="67">
        <v>540</v>
      </c>
      <c r="I31" s="67">
        <v>520</v>
      </c>
      <c r="J31" s="67">
        <v>520</v>
      </c>
      <c r="K31" s="67">
        <v>520</v>
      </c>
      <c r="L31" s="67">
        <v>480</v>
      </c>
    </row>
    <row r="32" spans="1:12">
      <c r="A32" s="349"/>
      <c r="B32" s="451" t="s">
        <v>2099</v>
      </c>
      <c r="C32" s="452"/>
      <c r="D32" s="452"/>
      <c r="E32" s="452"/>
      <c r="F32" s="452"/>
      <c r="G32" s="452"/>
      <c r="H32" s="452"/>
      <c r="I32" s="452"/>
      <c r="J32" s="452"/>
      <c r="K32" s="452"/>
      <c r="L32" s="452"/>
    </row>
    <row r="33" spans="1:12" ht="63.75">
      <c r="A33" s="349"/>
      <c r="B33" s="41" t="s">
        <v>870</v>
      </c>
      <c r="C33" s="205" t="s">
        <v>2100</v>
      </c>
      <c r="D33" s="637" t="s">
        <v>2101</v>
      </c>
      <c r="E33" s="638"/>
      <c r="F33" s="638"/>
      <c r="G33" s="205" t="s">
        <v>1441</v>
      </c>
      <c r="H33" s="203" t="s">
        <v>617</v>
      </c>
      <c r="I33" s="203" t="s">
        <v>618</v>
      </c>
      <c r="J33" s="203" t="s">
        <v>619</v>
      </c>
      <c r="K33" s="203" t="s">
        <v>620</v>
      </c>
      <c r="L33" s="203" t="s">
        <v>621</v>
      </c>
    </row>
    <row r="34" spans="1:12" ht="99">
      <c r="A34" s="349">
        <v>4030299</v>
      </c>
      <c r="B34" s="216" t="s">
        <v>2102</v>
      </c>
      <c r="C34" s="213">
        <v>25</v>
      </c>
      <c r="D34" s="636">
        <v>56</v>
      </c>
      <c r="E34" s="623"/>
      <c r="F34" s="623"/>
      <c r="G34" s="69" t="s">
        <v>2109</v>
      </c>
      <c r="H34" s="67">
        <v>187.5</v>
      </c>
      <c r="I34" s="67">
        <v>180</v>
      </c>
      <c r="J34" s="67">
        <v>180</v>
      </c>
      <c r="K34" s="67">
        <v>180</v>
      </c>
      <c r="L34" s="67">
        <v>177</v>
      </c>
    </row>
    <row r="35" spans="1:12" ht="99">
      <c r="A35" s="349">
        <v>4040400</v>
      </c>
      <c r="B35" s="216" t="s">
        <v>2103</v>
      </c>
      <c r="C35" s="213">
        <v>25</v>
      </c>
      <c r="D35" s="636">
        <v>56</v>
      </c>
      <c r="E35" s="623"/>
      <c r="F35" s="623"/>
      <c r="G35" s="69" t="s">
        <v>2109</v>
      </c>
      <c r="H35" s="67">
        <v>237.5</v>
      </c>
      <c r="I35" s="67">
        <v>228</v>
      </c>
      <c r="J35" s="67">
        <v>228</v>
      </c>
      <c r="K35" s="67">
        <v>228</v>
      </c>
      <c r="L35" s="67">
        <v>224.2</v>
      </c>
    </row>
    <row r="36" spans="1:12" ht="111">
      <c r="A36" s="349">
        <v>4050501</v>
      </c>
      <c r="B36" s="215" t="s">
        <v>2104</v>
      </c>
      <c r="C36" s="214">
        <v>25</v>
      </c>
      <c r="D36" s="636">
        <v>56</v>
      </c>
      <c r="E36" s="623"/>
      <c r="F36" s="623"/>
      <c r="G36" s="69" t="s">
        <v>2109</v>
      </c>
      <c r="H36" s="67">
        <v>200</v>
      </c>
      <c r="I36" s="67">
        <v>192</v>
      </c>
      <c r="J36" s="67">
        <v>192</v>
      </c>
      <c r="K36" s="67">
        <v>192</v>
      </c>
      <c r="L36" s="67">
        <v>188.8</v>
      </c>
    </row>
    <row r="37" spans="1:12" ht="135">
      <c r="A37" s="349">
        <v>4060602</v>
      </c>
      <c r="B37" s="215" t="s">
        <v>2105</v>
      </c>
      <c r="C37" s="214">
        <v>25</v>
      </c>
      <c r="D37" s="636">
        <v>56</v>
      </c>
      <c r="E37" s="623"/>
      <c r="F37" s="623"/>
      <c r="G37" s="69" t="s">
        <v>2109</v>
      </c>
      <c r="H37" s="67">
        <v>287.5</v>
      </c>
      <c r="I37" s="67">
        <v>276</v>
      </c>
      <c r="J37" s="67">
        <v>276</v>
      </c>
      <c r="K37" s="67">
        <v>276</v>
      </c>
      <c r="L37" s="67">
        <v>271.39999999999998</v>
      </c>
    </row>
    <row r="38" spans="1:12" ht="87">
      <c r="A38" s="349">
        <v>4070703</v>
      </c>
      <c r="B38" s="215" t="s">
        <v>2106</v>
      </c>
      <c r="C38" s="214">
        <v>30</v>
      </c>
      <c r="D38" s="636">
        <v>40</v>
      </c>
      <c r="E38" s="623"/>
      <c r="F38" s="623"/>
      <c r="G38" s="69" t="s">
        <v>2109</v>
      </c>
      <c r="H38" s="67">
        <v>312.5</v>
      </c>
      <c r="I38" s="67">
        <v>300</v>
      </c>
      <c r="J38" s="67">
        <v>300</v>
      </c>
      <c r="K38" s="67">
        <v>300</v>
      </c>
      <c r="L38" s="67">
        <v>295</v>
      </c>
    </row>
    <row r="39" spans="1:12" ht="87">
      <c r="A39" s="349">
        <v>4080804</v>
      </c>
      <c r="B39" s="215" t="s">
        <v>2107</v>
      </c>
      <c r="C39" s="214">
        <v>30</v>
      </c>
      <c r="D39" s="636">
        <v>40</v>
      </c>
      <c r="E39" s="623"/>
      <c r="F39" s="623"/>
      <c r="G39" s="69" t="s">
        <v>2109</v>
      </c>
      <c r="H39" s="67">
        <v>325</v>
      </c>
      <c r="I39" s="67">
        <v>312</v>
      </c>
      <c r="J39" s="67">
        <v>312</v>
      </c>
      <c r="K39" s="67">
        <v>312</v>
      </c>
      <c r="L39" s="67">
        <v>306.8</v>
      </c>
    </row>
    <row r="40" spans="1:12" ht="75">
      <c r="A40" s="349">
        <v>4090905</v>
      </c>
      <c r="B40" s="215" t="s">
        <v>2108</v>
      </c>
      <c r="C40" s="214">
        <v>30</v>
      </c>
      <c r="D40" s="636">
        <v>40</v>
      </c>
      <c r="E40" s="623"/>
      <c r="F40" s="623"/>
      <c r="G40" s="69" t="s">
        <v>2109</v>
      </c>
      <c r="H40" s="67">
        <v>393.75</v>
      </c>
      <c r="I40" s="67">
        <v>378</v>
      </c>
      <c r="J40" s="67">
        <v>378</v>
      </c>
      <c r="K40" s="67">
        <v>378</v>
      </c>
      <c r="L40" s="67">
        <v>371.7</v>
      </c>
    </row>
    <row r="41" spans="1:12">
      <c r="A41" s="349"/>
      <c r="B41" s="451" t="s">
        <v>2110</v>
      </c>
      <c r="C41" s="452"/>
      <c r="D41" s="452"/>
      <c r="E41" s="452"/>
      <c r="F41" s="452"/>
      <c r="G41" s="452"/>
      <c r="H41" s="452"/>
      <c r="I41" s="452"/>
      <c r="J41" s="452"/>
      <c r="K41" s="452"/>
      <c r="L41" s="452"/>
    </row>
    <row r="42" spans="1:12" ht="99">
      <c r="A42" s="349">
        <v>4101006</v>
      </c>
      <c r="B42" s="216" t="s">
        <v>2111</v>
      </c>
      <c r="C42" s="213">
        <v>30</v>
      </c>
      <c r="D42" s="636">
        <v>45</v>
      </c>
      <c r="E42" s="623"/>
      <c r="F42" s="623"/>
      <c r="G42" s="69" t="s">
        <v>2109</v>
      </c>
      <c r="H42" s="67">
        <v>262.5</v>
      </c>
      <c r="I42" s="67">
        <v>252</v>
      </c>
      <c r="J42" s="67">
        <v>252</v>
      </c>
      <c r="K42" s="67">
        <v>252</v>
      </c>
      <c r="L42" s="67">
        <v>247.8</v>
      </c>
    </row>
    <row r="43" spans="1:12" ht="123">
      <c r="A43" s="349">
        <v>4111107</v>
      </c>
      <c r="B43" s="231" t="s">
        <v>2112</v>
      </c>
      <c r="C43" s="213">
        <v>30</v>
      </c>
      <c r="D43" s="636">
        <v>45</v>
      </c>
      <c r="E43" s="623"/>
      <c r="F43" s="623"/>
      <c r="G43" s="69" t="s">
        <v>2109</v>
      </c>
      <c r="H43" s="67">
        <v>256.25</v>
      </c>
      <c r="I43" s="67">
        <v>246</v>
      </c>
      <c r="J43" s="67">
        <v>246</v>
      </c>
      <c r="K43" s="67">
        <v>246</v>
      </c>
      <c r="L43" s="67">
        <v>241.9</v>
      </c>
    </row>
    <row r="44" spans="1:12" ht="99">
      <c r="A44" s="349">
        <v>4121208</v>
      </c>
      <c r="B44" s="216" t="s">
        <v>2113</v>
      </c>
      <c r="C44" s="213">
        <v>30</v>
      </c>
      <c r="D44" s="636">
        <v>45</v>
      </c>
      <c r="E44" s="623"/>
      <c r="F44" s="623"/>
      <c r="G44" s="69" t="s">
        <v>2109</v>
      </c>
      <c r="H44" s="67">
        <v>337.5</v>
      </c>
      <c r="I44" s="67">
        <v>324</v>
      </c>
      <c r="J44" s="67">
        <v>324</v>
      </c>
      <c r="K44" s="67">
        <v>324</v>
      </c>
      <c r="L44" s="67">
        <v>318.60000000000002</v>
      </c>
    </row>
    <row r="45" spans="1:12" ht="87">
      <c r="A45" s="349">
        <v>4131309</v>
      </c>
      <c r="B45" s="216" t="s">
        <v>2114</v>
      </c>
      <c r="C45" s="213">
        <v>30</v>
      </c>
      <c r="D45" s="636">
        <v>45</v>
      </c>
      <c r="E45" s="623"/>
      <c r="F45" s="623"/>
      <c r="G45" s="69" t="s">
        <v>2109</v>
      </c>
      <c r="H45" s="67">
        <v>350</v>
      </c>
      <c r="I45" s="67">
        <v>336</v>
      </c>
      <c r="J45" s="67">
        <v>336</v>
      </c>
      <c r="K45" s="67">
        <v>336</v>
      </c>
      <c r="L45" s="67">
        <v>330.4</v>
      </c>
    </row>
    <row r="46" spans="1:12" ht="75">
      <c r="A46" s="349">
        <v>4141410</v>
      </c>
      <c r="B46" s="216" t="s">
        <v>2115</v>
      </c>
      <c r="C46" s="213">
        <v>25</v>
      </c>
      <c r="D46" s="636">
        <v>56</v>
      </c>
      <c r="E46" s="623"/>
      <c r="F46" s="623"/>
      <c r="G46" s="69" t="s">
        <v>2109</v>
      </c>
      <c r="H46" s="67">
        <v>191.25</v>
      </c>
      <c r="I46" s="67">
        <v>183.6</v>
      </c>
      <c r="J46" s="67">
        <v>183.6</v>
      </c>
      <c r="K46" s="67">
        <v>183.6</v>
      </c>
      <c r="L46" s="67">
        <v>180.54</v>
      </c>
    </row>
    <row r="47" spans="1:12" ht="63">
      <c r="A47" s="349">
        <v>4151511</v>
      </c>
      <c r="B47" s="216" t="s">
        <v>2116</v>
      </c>
      <c r="C47" s="213">
        <v>25</v>
      </c>
      <c r="D47" s="636">
        <v>56</v>
      </c>
      <c r="E47" s="623"/>
      <c r="F47" s="623"/>
      <c r="G47" s="69" t="s">
        <v>2109</v>
      </c>
      <c r="H47" s="67">
        <v>206.25</v>
      </c>
      <c r="I47" s="67">
        <v>198</v>
      </c>
      <c r="J47" s="67">
        <v>198</v>
      </c>
      <c r="K47" s="67">
        <v>198</v>
      </c>
      <c r="L47" s="67">
        <v>194.7</v>
      </c>
    </row>
    <row r="48" spans="1:12" ht="140.25">
      <c r="A48" s="349">
        <v>4161612</v>
      </c>
      <c r="B48" s="217" t="s">
        <v>2117</v>
      </c>
      <c r="C48" s="213">
        <v>25</v>
      </c>
      <c r="D48" s="636">
        <v>56</v>
      </c>
      <c r="E48" s="623"/>
      <c r="F48" s="623"/>
      <c r="G48" s="69" t="s">
        <v>2109</v>
      </c>
      <c r="H48" s="67">
        <v>431.25</v>
      </c>
      <c r="I48" s="67">
        <v>414</v>
      </c>
      <c r="J48" s="67">
        <v>414</v>
      </c>
      <c r="K48" s="67">
        <v>414</v>
      </c>
      <c r="L48" s="67">
        <v>407.1</v>
      </c>
    </row>
    <row r="49" spans="1:12">
      <c r="A49" s="349"/>
      <c r="B49" s="451" t="s">
        <v>2118</v>
      </c>
      <c r="C49" s="452"/>
      <c r="D49" s="452"/>
      <c r="E49" s="452"/>
      <c r="F49" s="452"/>
      <c r="G49" s="452"/>
      <c r="H49" s="452"/>
      <c r="I49" s="452"/>
      <c r="J49" s="452"/>
      <c r="K49" s="452"/>
      <c r="L49" s="452"/>
    </row>
    <row r="50" spans="1:12" ht="87">
      <c r="A50" s="349">
        <v>4171713</v>
      </c>
      <c r="B50" s="216" t="s">
        <v>2119</v>
      </c>
      <c r="C50" s="213">
        <v>20</v>
      </c>
      <c r="D50" s="636">
        <v>56</v>
      </c>
      <c r="E50" s="623"/>
      <c r="F50" s="623"/>
      <c r="G50" s="69" t="s">
        <v>2109</v>
      </c>
      <c r="H50" s="67">
        <v>373.75</v>
      </c>
      <c r="I50" s="67">
        <v>358.8</v>
      </c>
      <c r="J50" s="67">
        <v>358.8</v>
      </c>
      <c r="K50" s="67">
        <v>358.8</v>
      </c>
      <c r="L50" s="67">
        <v>352.82</v>
      </c>
    </row>
    <row r="51" spans="1:12" ht="114">
      <c r="A51" s="349">
        <v>4181814</v>
      </c>
      <c r="B51" s="216" t="s">
        <v>2120</v>
      </c>
      <c r="C51" s="213">
        <v>20</v>
      </c>
      <c r="D51" s="636">
        <v>56</v>
      </c>
      <c r="E51" s="623"/>
      <c r="F51" s="623"/>
      <c r="G51" s="69" t="s">
        <v>2109</v>
      </c>
      <c r="H51" s="67">
        <v>268.75</v>
      </c>
      <c r="I51" s="67">
        <v>258</v>
      </c>
      <c r="J51" s="67">
        <v>258</v>
      </c>
      <c r="K51" s="67">
        <v>258</v>
      </c>
      <c r="L51" s="67">
        <v>253.7</v>
      </c>
    </row>
    <row r="52" spans="1:12" ht="126">
      <c r="A52" s="349">
        <v>4191915</v>
      </c>
      <c r="B52" s="216" t="s">
        <v>2121</v>
      </c>
      <c r="C52" s="213">
        <v>25</v>
      </c>
      <c r="D52" s="636">
        <v>50</v>
      </c>
      <c r="E52" s="623"/>
      <c r="F52" s="623"/>
      <c r="G52" s="69" t="s">
        <v>2109</v>
      </c>
      <c r="H52" s="67">
        <v>362.5</v>
      </c>
      <c r="I52" s="67">
        <v>348</v>
      </c>
      <c r="J52" s="67">
        <v>348</v>
      </c>
      <c r="K52" s="67">
        <v>348</v>
      </c>
      <c r="L52" s="67">
        <v>342.2</v>
      </c>
    </row>
    <row r="53" spans="1:12">
      <c r="A53" s="349"/>
      <c r="B53" s="451" t="s">
        <v>2122</v>
      </c>
      <c r="C53" s="452"/>
      <c r="D53" s="452"/>
      <c r="E53" s="452"/>
      <c r="F53" s="452"/>
      <c r="G53" s="452"/>
      <c r="H53" s="452"/>
      <c r="I53" s="452"/>
      <c r="J53" s="452"/>
      <c r="K53" s="452"/>
      <c r="L53" s="452"/>
    </row>
    <row r="54" spans="1:12" ht="102">
      <c r="A54" s="349">
        <v>4202016</v>
      </c>
      <c r="B54" s="216" t="s">
        <v>2123</v>
      </c>
      <c r="C54" s="213">
        <v>20</v>
      </c>
      <c r="D54" s="636">
        <v>56</v>
      </c>
      <c r="E54" s="623"/>
      <c r="F54" s="623"/>
      <c r="G54" s="69" t="s">
        <v>2109</v>
      </c>
      <c r="H54" s="67">
        <v>246.25</v>
      </c>
      <c r="I54" s="67">
        <v>236.4</v>
      </c>
      <c r="J54" s="67">
        <v>236.4</v>
      </c>
      <c r="K54" s="67">
        <v>236.4</v>
      </c>
      <c r="L54" s="67">
        <v>232.46</v>
      </c>
    </row>
    <row r="55" spans="1:12" ht="90.75">
      <c r="A55" s="349">
        <v>4212117</v>
      </c>
      <c r="B55" s="218" t="s">
        <v>2124</v>
      </c>
      <c r="C55" s="213">
        <v>25</v>
      </c>
      <c r="D55" s="636">
        <v>56</v>
      </c>
      <c r="E55" s="623"/>
      <c r="F55" s="623"/>
      <c r="G55" s="69" t="s">
        <v>2109</v>
      </c>
      <c r="H55" s="67">
        <v>718.75</v>
      </c>
      <c r="I55" s="67">
        <v>690</v>
      </c>
      <c r="J55" s="67">
        <v>690</v>
      </c>
      <c r="K55" s="67">
        <v>690</v>
      </c>
      <c r="L55" s="67">
        <v>678.5</v>
      </c>
    </row>
    <row r="56" spans="1:12" ht="75.75">
      <c r="A56" s="349">
        <v>4222218</v>
      </c>
      <c r="B56" s="218" t="s">
        <v>2125</v>
      </c>
      <c r="C56" s="213">
        <v>25</v>
      </c>
      <c r="D56" s="636">
        <v>56</v>
      </c>
      <c r="E56" s="623"/>
      <c r="F56" s="623"/>
      <c r="G56" s="69" t="s">
        <v>2109</v>
      </c>
      <c r="H56" s="67">
        <v>287.5</v>
      </c>
      <c r="I56" s="67">
        <v>276</v>
      </c>
      <c r="J56" s="67">
        <v>276</v>
      </c>
      <c r="K56" s="67">
        <v>276</v>
      </c>
      <c r="L56" s="67">
        <v>271.39999999999998</v>
      </c>
    </row>
    <row r="57" spans="1:12" ht="99">
      <c r="A57" s="349">
        <v>4232319</v>
      </c>
      <c r="B57" s="216" t="s">
        <v>2126</v>
      </c>
      <c r="C57" s="213">
        <v>30</v>
      </c>
      <c r="D57" s="636">
        <v>48</v>
      </c>
      <c r="E57" s="623"/>
      <c r="F57" s="623"/>
      <c r="G57" s="69" t="s">
        <v>2109</v>
      </c>
      <c r="H57" s="67">
        <v>222.5</v>
      </c>
      <c r="I57" s="67">
        <v>213.6</v>
      </c>
      <c r="J57" s="67">
        <v>213.6</v>
      </c>
      <c r="K57" s="67">
        <v>213.6</v>
      </c>
      <c r="L57" s="67">
        <v>210.04</v>
      </c>
    </row>
    <row r="58" spans="1:12">
      <c r="A58" s="349"/>
      <c r="B58" s="451" t="s">
        <v>2127</v>
      </c>
      <c r="C58" s="452"/>
      <c r="D58" s="452"/>
      <c r="E58" s="452"/>
      <c r="F58" s="452"/>
      <c r="G58" s="452"/>
      <c r="H58" s="452"/>
      <c r="I58" s="452"/>
      <c r="J58" s="452"/>
      <c r="K58" s="452"/>
      <c r="L58" s="452"/>
    </row>
    <row r="59" spans="1:12" ht="126.75">
      <c r="A59" s="349">
        <v>4242420</v>
      </c>
      <c r="B59" s="219" t="s">
        <v>2128</v>
      </c>
      <c r="C59" s="220">
        <v>25</v>
      </c>
      <c r="D59" s="636">
        <v>56</v>
      </c>
      <c r="E59" s="623"/>
      <c r="F59" s="623"/>
      <c r="G59" s="69" t="s">
        <v>2109</v>
      </c>
      <c r="H59" s="67">
        <v>368.75</v>
      </c>
      <c r="I59" s="67">
        <v>354</v>
      </c>
      <c r="J59" s="67">
        <v>354</v>
      </c>
      <c r="K59" s="67">
        <v>354</v>
      </c>
      <c r="L59" s="67">
        <v>348.1</v>
      </c>
    </row>
    <row r="60" spans="1:12">
      <c r="A60" s="349"/>
      <c r="B60" s="451" t="s">
        <v>2129</v>
      </c>
      <c r="C60" s="452"/>
      <c r="D60" s="452"/>
      <c r="E60" s="452"/>
      <c r="F60" s="452"/>
      <c r="G60" s="452"/>
      <c r="H60" s="452"/>
      <c r="I60" s="452"/>
      <c r="J60" s="452"/>
      <c r="K60" s="452"/>
      <c r="L60" s="452"/>
    </row>
    <row r="61" spans="1:12" ht="78">
      <c r="A61" s="349">
        <v>4252521</v>
      </c>
      <c r="B61" s="221" t="s">
        <v>2130</v>
      </c>
      <c r="C61" s="220">
        <v>25</v>
      </c>
      <c r="D61" s="636">
        <v>56</v>
      </c>
      <c r="E61" s="623"/>
      <c r="F61" s="623"/>
      <c r="G61" s="69" t="s">
        <v>2109</v>
      </c>
      <c r="H61" s="67">
        <v>237.5</v>
      </c>
      <c r="I61" s="67">
        <v>228</v>
      </c>
      <c r="J61" s="67">
        <v>228</v>
      </c>
      <c r="K61" s="67">
        <v>228</v>
      </c>
      <c r="L61" s="67">
        <v>224.2</v>
      </c>
    </row>
    <row r="62" spans="1:12" ht="78">
      <c r="A62" s="349">
        <v>4262622</v>
      </c>
      <c r="B62" s="221" t="s">
        <v>2131</v>
      </c>
      <c r="C62" s="220">
        <v>25</v>
      </c>
      <c r="D62" s="636">
        <v>56</v>
      </c>
      <c r="E62" s="623"/>
      <c r="F62" s="623"/>
      <c r="G62" s="69" t="s">
        <v>2109</v>
      </c>
      <c r="H62" s="67">
        <v>250</v>
      </c>
      <c r="I62" s="67">
        <v>240</v>
      </c>
      <c r="J62" s="67">
        <v>240</v>
      </c>
      <c r="K62" s="67">
        <v>240</v>
      </c>
      <c r="L62" s="67">
        <v>236</v>
      </c>
    </row>
    <row r="63" spans="1:12">
      <c r="A63" s="349"/>
      <c r="B63" s="451" t="s">
        <v>2132</v>
      </c>
      <c r="C63" s="452"/>
      <c r="D63" s="452"/>
      <c r="E63" s="452"/>
      <c r="F63" s="452"/>
      <c r="G63" s="452"/>
      <c r="H63" s="452"/>
      <c r="I63" s="452"/>
      <c r="J63" s="452"/>
      <c r="K63" s="452"/>
      <c r="L63" s="452"/>
    </row>
    <row r="64" spans="1:12" ht="75">
      <c r="A64" s="349">
        <v>4272723</v>
      </c>
      <c r="B64" s="222" t="s">
        <v>2133</v>
      </c>
      <c r="C64" s="213">
        <v>30</v>
      </c>
      <c r="D64" s="636">
        <v>40</v>
      </c>
      <c r="E64" s="623"/>
      <c r="F64" s="623"/>
      <c r="G64" s="69" t="s">
        <v>2109</v>
      </c>
      <c r="H64" s="67">
        <v>197.5</v>
      </c>
      <c r="I64" s="67">
        <v>189.6</v>
      </c>
      <c r="J64" s="67">
        <v>189.6</v>
      </c>
      <c r="K64" s="67">
        <v>189.6</v>
      </c>
      <c r="L64" s="67">
        <v>186.44</v>
      </c>
    </row>
    <row r="65" spans="1:12" ht="75">
      <c r="A65" s="349">
        <v>4282824</v>
      </c>
      <c r="B65" s="222" t="s">
        <v>2134</v>
      </c>
      <c r="C65" s="213">
        <v>30</v>
      </c>
      <c r="D65" s="636">
        <v>40</v>
      </c>
      <c r="E65" s="623"/>
      <c r="F65" s="623"/>
      <c r="G65" s="69" t="s">
        <v>2109</v>
      </c>
      <c r="H65" s="67">
        <v>200</v>
      </c>
      <c r="I65" s="67">
        <v>192</v>
      </c>
      <c r="J65" s="67">
        <v>192</v>
      </c>
      <c r="K65" s="67">
        <v>192</v>
      </c>
      <c r="L65" s="67">
        <v>188.8</v>
      </c>
    </row>
    <row r="66" spans="1:12">
      <c r="A66" s="349"/>
      <c r="B66" s="451" t="s">
        <v>2135</v>
      </c>
      <c r="C66" s="452"/>
      <c r="D66" s="452"/>
      <c r="E66" s="452"/>
      <c r="F66" s="452"/>
      <c r="G66" s="452"/>
      <c r="H66" s="452"/>
      <c r="I66" s="452"/>
      <c r="J66" s="452"/>
      <c r="K66" s="452"/>
      <c r="L66" s="452"/>
    </row>
    <row r="67" spans="1:12" ht="63.75">
      <c r="A67" s="349"/>
      <c r="B67" s="205" t="s">
        <v>870</v>
      </c>
      <c r="C67" s="205" t="s">
        <v>2136</v>
      </c>
      <c r="D67" s="637" t="s">
        <v>2137</v>
      </c>
      <c r="E67" s="638"/>
      <c r="F67" s="638"/>
      <c r="G67" s="205" t="s">
        <v>1441</v>
      </c>
      <c r="H67" s="203" t="s">
        <v>617</v>
      </c>
      <c r="I67" s="203" t="s">
        <v>618</v>
      </c>
      <c r="J67" s="203" t="s">
        <v>619</v>
      </c>
      <c r="K67" s="203" t="s">
        <v>620</v>
      </c>
      <c r="L67" s="203" t="s">
        <v>621</v>
      </c>
    </row>
    <row r="68" spans="1:12" ht="30">
      <c r="A68" s="349">
        <v>4292925</v>
      </c>
      <c r="B68" s="208" t="s">
        <v>2138</v>
      </c>
      <c r="C68" s="207">
        <v>21.2</v>
      </c>
      <c r="D68" s="636">
        <v>100</v>
      </c>
      <c r="E68" s="623"/>
      <c r="F68" s="623"/>
      <c r="G68" s="69" t="s">
        <v>2143</v>
      </c>
      <c r="H68" s="67">
        <v>218.75</v>
      </c>
      <c r="I68" s="67">
        <v>201.24999999999997</v>
      </c>
      <c r="J68" s="67">
        <v>201.24999999999997</v>
      </c>
      <c r="K68" s="67">
        <v>201.24999999999997</v>
      </c>
      <c r="L68" s="67">
        <v>185.5</v>
      </c>
    </row>
    <row r="69" spans="1:12" ht="30">
      <c r="A69" s="349">
        <v>4303026</v>
      </c>
      <c r="B69" s="208" t="s">
        <v>2139</v>
      </c>
      <c r="C69" s="207">
        <v>18.5</v>
      </c>
      <c r="D69" s="636">
        <v>100</v>
      </c>
      <c r="E69" s="623"/>
      <c r="F69" s="623"/>
      <c r="G69" s="69" t="s">
        <v>2143</v>
      </c>
      <c r="H69" s="67">
        <v>206.25</v>
      </c>
      <c r="I69" s="67">
        <v>189.74999999999997</v>
      </c>
      <c r="J69" s="67">
        <v>189.74999999999997</v>
      </c>
      <c r="K69" s="67">
        <v>189.74999999999997</v>
      </c>
      <c r="L69" s="67">
        <v>174.9</v>
      </c>
    </row>
    <row r="70" spans="1:12" ht="30">
      <c r="A70" s="349">
        <v>4313127</v>
      </c>
      <c r="B70" s="208" t="s">
        <v>2140</v>
      </c>
      <c r="C70" s="207">
        <v>22</v>
      </c>
      <c r="D70" s="636">
        <v>100</v>
      </c>
      <c r="E70" s="623"/>
      <c r="F70" s="623"/>
      <c r="G70" s="69" t="s">
        <v>2143</v>
      </c>
      <c r="H70" s="67">
        <v>318.75</v>
      </c>
      <c r="I70" s="67">
        <v>293.25</v>
      </c>
      <c r="J70" s="67">
        <v>293.25</v>
      </c>
      <c r="K70" s="67">
        <v>293.25</v>
      </c>
      <c r="L70" s="67">
        <v>270.3</v>
      </c>
    </row>
    <row r="71" spans="1:12" ht="30">
      <c r="A71" s="349">
        <v>4323228</v>
      </c>
      <c r="B71" s="208" t="s">
        <v>2141</v>
      </c>
      <c r="C71" s="207">
        <v>27</v>
      </c>
      <c r="D71" s="636">
        <v>100</v>
      </c>
      <c r="E71" s="623"/>
      <c r="F71" s="623"/>
      <c r="G71" s="69" t="s">
        <v>2143</v>
      </c>
      <c r="H71" s="67">
        <v>362.5</v>
      </c>
      <c r="I71" s="67">
        <v>333.5</v>
      </c>
      <c r="J71" s="67">
        <v>333.5</v>
      </c>
      <c r="K71" s="67">
        <v>333.5</v>
      </c>
      <c r="L71" s="67">
        <v>307.40000000000003</v>
      </c>
    </row>
    <row r="72" spans="1:12" ht="30">
      <c r="A72" s="349">
        <v>4333329</v>
      </c>
      <c r="B72" s="208" t="s">
        <v>2142</v>
      </c>
      <c r="C72" s="207">
        <v>37</v>
      </c>
      <c r="D72" s="636">
        <v>80</v>
      </c>
      <c r="E72" s="623"/>
      <c r="F72" s="623"/>
      <c r="G72" s="69" t="s">
        <v>2143</v>
      </c>
      <c r="H72" s="67">
        <v>443.75</v>
      </c>
      <c r="I72" s="67">
        <v>408.24999999999994</v>
      </c>
      <c r="J72" s="67">
        <v>408.24999999999994</v>
      </c>
      <c r="K72" s="67">
        <v>408.24999999999994</v>
      </c>
      <c r="L72" s="67">
        <v>376.3</v>
      </c>
    </row>
    <row r="73" spans="1:12">
      <c r="A73" s="349"/>
      <c r="B73" s="451" t="s">
        <v>2144</v>
      </c>
      <c r="C73" s="452"/>
      <c r="D73" s="452"/>
      <c r="E73" s="452"/>
      <c r="F73" s="452"/>
      <c r="G73" s="452"/>
      <c r="H73" s="452"/>
      <c r="I73" s="452"/>
      <c r="J73" s="452"/>
      <c r="K73" s="452"/>
      <c r="L73" s="452"/>
    </row>
    <row r="74" spans="1:12" ht="63.75">
      <c r="A74" s="349"/>
      <c r="B74" s="205" t="s">
        <v>870</v>
      </c>
      <c r="C74" s="205" t="s">
        <v>2145</v>
      </c>
      <c r="D74" s="637" t="s">
        <v>2146</v>
      </c>
      <c r="E74" s="638"/>
      <c r="F74" s="638"/>
      <c r="G74" s="205" t="s">
        <v>1441</v>
      </c>
      <c r="H74" s="203" t="s">
        <v>617</v>
      </c>
      <c r="I74" s="203" t="s">
        <v>618</v>
      </c>
      <c r="J74" s="203" t="s">
        <v>619</v>
      </c>
      <c r="K74" s="203" t="s">
        <v>620</v>
      </c>
      <c r="L74" s="203" t="s">
        <v>621</v>
      </c>
    </row>
    <row r="75" spans="1:12" ht="42">
      <c r="A75" s="349">
        <v>4343430</v>
      </c>
      <c r="B75" s="223" t="s">
        <v>2147</v>
      </c>
      <c r="C75" s="207">
        <v>61</v>
      </c>
      <c r="D75" s="636">
        <v>14</v>
      </c>
      <c r="E75" s="623"/>
      <c r="F75" s="623"/>
      <c r="G75" s="69" t="s">
        <v>218</v>
      </c>
      <c r="H75" s="67">
        <v>431.25</v>
      </c>
      <c r="I75" s="67">
        <v>396.74999999999994</v>
      </c>
      <c r="J75" s="67">
        <v>396.74999999999994</v>
      </c>
      <c r="K75" s="67">
        <v>396.74999999999994</v>
      </c>
      <c r="L75" s="67">
        <v>365.70000000000005</v>
      </c>
    </row>
    <row r="76" spans="1:12" ht="42">
      <c r="A76" s="349">
        <v>4353531</v>
      </c>
      <c r="B76" s="223" t="s">
        <v>2148</v>
      </c>
      <c r="C76" s="207">
        <v>35</v>
      </c>
      <c r="D76" s="636">
        <v>15</v>
      </c>
      <c r="E76" s="623"/>
      <c r="F76" s="623"/>
      <c r="G76" s="69" t="s">
        <v>218</v>
      </c>
      <c r="H76" s="67">
        <v>642.5</v>
      </c>
      <c r="I76" s="67">
        <v>591.09999999999991</v>
      </c>
      <c r="J76" s="67">
        <v>591.09999999999991</v>
      </c>
      <c r="K76" s="67">
        <v>591.09999999999991</v>
      </c>
      <c r="L76" s="67">
        <v>544.84</v>
      </c>
    </row>
    <row r="77" spans="1:12" ht="42">
      <c r="A77" s="349">
        <v>4363632</v>
      </c>
      <c r="B77" s="223" t="s">
        <v>2149</v>
      </c>
      <c r="C77" s="207">
        <v>15</v>
      </c>
      <c r="D77" s="636">
        <v>15</v>
      </c>
      <c r="E77" s="623"/>
      <c r="F77" s="623"/>
      <c r="G77" s="69" t="s">
        <v>218</v>
      </c>
      <c r="H77" s="67">
        <v>1550</v>
      </c>
      <c r="I77" s="67">
        <v>1426</v>
      </c>
      <c r="J77" s="67">
        <v>1426</v>
      </c>
      <c r="K77" s="67">
        <v>1426</v>
      </c>
      <c r="L77" s="67">
        <v>1314.4</v>
      </c>
    </row>
    <row r="78" spans="1:12" ht="42">
      <c r="A78" s="349">
        <v>4373733</v>
      </c>
      <c r="B78" s="223" t="s">
        <v>2150</v>
      </c>
      <c r="C78" s="207">
        <v>61</v>
      </c>
      <c r="D78" s="636">
        <v>14</v>
      </c>
      <c r="E78" s="623"/>
      <c r="F78" s="623"/>
      <c r="G78" s="69" t="s">
        <v>218</v>
      </c>
      <c r="H78" s="67">
        <v>415</v>
      </c>
      <c r="I78" s="67">
        <v>381.79999999999995</v>
      </c>
      <c r="J78" s="67">
        <v>381.79999999999995</v>
      </c>
      <c r="K78" s="67">
        <v>381.79999999999995</v>
      </c>
      <c r="L78" s="67">
        <v>351.92</v>
      </c>
    </row>
    <row r="79" spans="1:12" ht="42">
      <c r="A79" s="349">
        <v>4383834</v>
      </c>
      <c r="B79" s="223" t="s">
        <v>2151</v>
      </c>
      <c r="C79" s="207">
        <v>35</v>
      </c>
      <c r="D79" s="636">
        <v>15</v>
      </c>
      <c r="E79" s="623"/>
      <c r="F79" s="623"/>
      <c r="G79" s="69" t="s">
        <v>218</v>
      </c>
      <c r="H79" s="67">
        <v>616.25</v>
      </c>
      <c r="I79" s="67">
        <v>566.94999999999993</v>
      </c>
      <c r="J79" s="67">
        <v>566.94999999999993</v>
      </c>
      <c r="K79" s="67">
        <v>566.94999999999993</v>
      </c>
      <c r="L79" s="67">
        <v>522.58000000000004</v>
      </c>
    </row>
    <row r="80" spans="1:12">
      <c r="A80" s="349"/>
      <c r="B80" s="451" t="s">
        <v>2152</v>
      </c>
      <c r="C80" s="452"/>
      <c r="D80" s="452"/>
      <c r="E80" s="452"/>
      <c r="F80" s="452"/>
      <c r="G80" s="452"/>
      <c r="H80" s="452"/>
      <c r="I80" s="452"/>
      <c r="J80" s="452"/>
      <c r="K80" s="452"/>
      <c r="L80" s="452"/>
    </row>
    <row r="81" spans="1:12">
      <c r="A81" s="349">
        <v>4393935</v>
      </c>
      <c r="B81" s="208" t="s">
        <v>2153</v>
      </c>
      <c r="C81" s="207" t="s">
        <v>1569</v>
      </c>
      <c r="D81" s="636" t="s">
        <v>1569</v>
      </c>
      <c r="E81" s="623"/>
      <c r="F81" s="623"/>
      <c r="G81" s="69" t="s">
        <v>218</v>
      </c>
      <c r="H81" s="67">
        <v>33.75</v>
      </c>
      <c r="I81" s="67">
        <v>31.049999999999997</v>
      </c>
      <c r="J81" s="67">
        <v>31.049999999999997</v>
      </c>
      <c r="K81" s="67">
        <v>31.049999999999997</v>
      </c>
      <c r="L81" s="67">
        <v>28.62</v>
      </c>
    </row>
    <row r="82" spans="1:12">
      <c r="A82" s="349">
        <v>4404036</v>
      </c>
      <c r="B82" s="208" t="s">
        <v>2154</v>
      </c>
      <c r="C82" s="207" t="s">
        <v>1569</v>
      </c>
      <c r="D82" s="636" t="s">
        <v>1569</v>
      </c>
      <c r="E82" s="623"/>
      <c r="F82" s="623"/>
      <c r="G82" s="69" t="s">
        <v>218</v>
      </c>
      <c r="H82" s="67">
        <v>52.5</v>
      </c>
      <c r="I82" s="67">
        <v>48.3</v>
      </c>
      <c r="J82" s="67">
        <v>48.3</v>
      </c>
      <c r="K82" s="67">
        <v>48.3</v>
      </c>
      <c r="L82" s="67">
        <v>44.52</v>
      </c>
    </row>
    <row r="83" spans="1:12">
      <c r="A83" s="349"/>
      <c r="B83" s="451" t="s">
        <v>2155</v>
      </c>
      <c r="C83" s="452"/>
      <c r="D83" s="452"/>
      <c r="E83" s="452"/>
      <c r="F83" s="452"/>
      <c r="G83" s="452"/>
      <c r="H83" s="452"/>
      <c r="I83" s="452"/>
      <c r="J83" s="452"/>
      <c r="K83" s="452"/>
      <c r="L83" s="452"/>
    </row>
    <row r="84" spans="1:12" ht="63.75">
      <c r="A84" s="349"/>
      <c r="B84" s="205" t="s">
        <v>870</v>
      </c>
      <c r="C84" s="205" t="s">
        <v>2156</v>
      </c>
      <c r="D84" s="637" t="s">
        <v>2101</v>
      </c>
      <c r="E84" s="638"/>
      <c r="F84" s="638"/>
      <c r="G84" s="205" t="s">
        <v>1441</v>
      </c>
      <c r="H84" s="203" t="s">
        <v>617</v>
      </c>
      <c r="I84" s="203" t="s">
        <v>618</v>
      </c>
      <c r="J84" s="203" t="s">
        <v>619</v>
      </c>
      <c r="K84" s="203" t="s">
        <v>620</v>
      </c>
      <c r="L84" s="203" t="s">
        <v>621</v>
      </c>
    </row>
    <row r="85" spans="1:12" ht="59.25">
      <c r="A85" s="349">
        <v>4414137</v>
      </c>
      <c r="B85" s="232" t="s">
        <v>2157</v>
      </c>
      <c r="C85" s="224">
        <v>2.4500000000000002</v>
      </c>
      <c r="D85" s="636">
        <v>420</v>
      </c>
      <c r="E85" s="623"/>
      <c r="F85" s="623"/>
      <c r="G85" s="69" t="s">
        <v>218</v>
      </c>
      <c r="H85" s="67">
        <v>16.716000000000001</v>
      </c>
      <c r="I85" s="67">
        <v>16.019500000000001</v>
      </c>
      <c r="J85" s="67">
        <v>16.019500000000001</v>
      </c>
      <c r="K85" s="67">
        <v>16.019500000000001</v>
      </c>
      <c r="L85" s="67">
        <v>16.019500000000001</v>
      </c>
    </row>
    <row r="86" spans="1:12" ht="59.25">
      <c r="A86" s="349">
        <v>4424238</v>
      </c>
      <c r="B86" s="232" t="s">
        <v>2158</v>
      </c>
      <c r="C86" s="224">
        <v>2.4500000000000002</v>
      </c>
      <c r="D86" s="636">
        <v>420</v>
      </c>
      <c r="E86" s="623"/>
      <c r="F86" s="623"/>
      <c r="G86" s="69" t="s">
        <v>218</v>
      </c>
      <c r="H86" s="67">
        <v>22.655999999999999</v>
      </c>
      <c r="I86" s="67">
        <v>21.712</v>
      </c>
      <c r="J86" s="67">
        <v>21.712</v>
      </c>
      <c r="K86" s="67">
        <v>21.712</v>
      </c>
      <c r="L86" s="67">
        <v>21.712</v>
      </c>
    </row>
    <row r="87" spans="1:12" ht="59.25">
      <c r="A87" s="349">
        <v>4434339</v>
      </c>
      <c r="B87" s="232" t="s">
        <v>2159</v>
      </c>
      <c r="C87" s="224">
        <v>2.4500000000000002</v>
      </c>
      <c r="D87" s="636">
        <v>420</v>
      </c>
      <c r="E87" s="623"/>
      <c r="F87" s="623"/>
      <c r="G87" s="69" t="s">
        <v>218</v>
      </c>
      <c r="H87" s="67">
        <v>22.2</v>
      </c>
      <c r="I87" s="67">
        <v>21.274999999999999</v>
      </c>
      <c r="J87" s="67">
        <v>21.274999999999999</v>
      </c>
      <c r="K87" s="67">
        <v>21.274999999999999</v>
      </c>
      <c r="L87" s="67">
        <v>21.274999999999999</v>
      </c>
    </row>
    <row r="88" spans="1:12" ht="59.25">
      <c r="A88" s="349">
        <v>4444440</v>
      </c>
      <c r="B88" s="232" t="s">
        <v>2160</v>
      </c>
      <c r="C88" s="224">
        <v>2.4500000000000002</v>
      </c>
      <c r="D88" s="636">
        <v>420</v>
      </c>
      <c r="E88" s="623"/>
      <c r="F88" s="623"/>
      <c r="G88" s="69" t="s">
        <v>218</v>
      </c>
      <c r="H88" s="67">
        <v>22.2</v>
      </c>
      <c r="I88" s="67">
        <v>21.274999999999999</v>
      </c>
      <c r="J88" s="67">
        <v>21.274999999999999</v>
      </c>
      <c r="K88" s="67">
        <v>21.274999999999999</v>
      </c>
      <c r="L88" s="67">
        <v>21.274999999999999</v>
      </c>
    </row>
    <row r="89" spans="1:12" ht="59.25">
      <c r="A89" s="349">
        <v>4454541</v>
      </c>
      <c r="B89" s="232" t="s">
        <v>2161</v>
      </c>
      <c r="C89" s="225">
        <v>3.5</v>
      </c>
      <c r="D89" s="636">
        <v>308</v>
      </c>
      <c r="E89" s="623"/>
      <c r="F89" s="623"/>
      <c r="G89" s="69" t="s">
        <v>218</v>
      </c>
      <c r="H89" s="67">
        <v>21.66</v>
      </c>
      <c r="I89" s="67">
        <v>20.7575</v>
      </c>
      <c r="J89" s="67">
        <v>20.7575</v>
      </c>
      <c r="K89" s="67">
        <v>20.7575</v>
      </c>
      <c r="L89" s="67">
        <v>20.7575</v>
      </c>
    </row>
    <row r="90" spans="1:12" ht="59.25">
      <c r="A90" s="349">
        <v>4464642</v>
      </c>
      <c r="B90" s="232" t="s">
        <v>2162</v>
      </c>
      <c r="C90" s="225">
        <v>3.5</v>
      </c>
      <c r="D90" s="636">
        <v>308</v>
      </c>
      <c r="E90" s="623"/>
      <c r="F90" s="623"/>
      <c r="G90" s="69" t="s">
        <v>218</v>
      </c>
      <c r="H90" s="67">
        <v>28.931999999999999</v>
      </c>
      <c r="I90" s="67">
        <v>27.726499999999998</v>
      </c>
      <c r="J90" s="67">
        <v>27.726499999999998</v>
      </c>
      <c r="K90" s="67">
        <v>27.726499999999998</v>
      </c>
      <c r="L90" s="67">
        <v>27.726499999999998</v>
      </c>
    </row>
    <row r="91" spans="1:12" ht="59.25">
      <c r="A91" s="349">
        <v>4474743</v>
      </c>
      <c r="B91" s="232" t="s">
        <v>2163</v>
      </c>
      <c r="C91" s="225">
        <v>3.5</v>
      </c>
      <c r="D91" s="636">
        <v>308</v>
      </c>
      <c r="E91" s="623"/>
      <c r="F91" s="623"/>
      <c r="G91" s="69" t="s">
        <v>218</v>
      </c>
      <c r="H91" s="67">
        <v>27.252000000000002</v>
      </c>
      <c r="I91" s="67">
        <v>26.116500000000002</v>
      </c>
      <c r="J91" s="67">
        <v>26.116500000000002</v>
      </c>
      <c r="K91" s="67">
        <v>26.116500000000002</v>
      </c>
      <c r="L91" s="67">
        <v>26.116500000000002</v>
      </c>
    </row>
    <row r="92" spans="1:12" ht="59.25">
      <c r="A92" s="349">
        <v>4484844</v>
      </c>
      <c r="B92" s="232" t="s">
        <v>2164</v>
      </c>
      <c r="C92" s="224">
        <v>2.7</v>
      </c>
      <c r="D92" s="636">
        <v>420</v>
      </c>
      <c r="E92" s="623"/>
      <c r="F92" s="623"/>
      <c r="G92" s="69" t="s">
        <v>218</v>
      </c>
      <c r="H92" s="67">
        <v>36.120000000000005</v>
      </c>
      <c r="I92" s="67">
        <v>34.615000000000002</v>
      </c>
      <c r="J92" s="67">
        <v>34.615000000000002</v>
      </c>
      <c r="K92" s="67">
        <v>34.615000000000002</v>
      </c>
      <c r="L92" s="67">
        <v>34.615000000000002</v>
      </c>
    </row>
    <row r="93" spans="1:12" ht="59.25">
      <c r="A93" s="349">
        <v>4494945</v>
      </c>
      <c r="B93" s="232" t="s">
        <v>2165</v>
      </c>
      <c r="C93" s="224">
        <v>3.85</v>
      </c>
      <c r="D93" s="636">
        <v>308</v>
      </c>
      <c r="E93" s="623"/>
      <c r="F93" s="623"/>
      <c r="G93" s="69" t="s">
        <v>218</v>
      </c>
      <c r="H93" s="67">
        <v>40.200000000000003</v>
      </c>
      <c r="I93" s="67">
        <v>38.524999999999999</v>
      </c>
      <c r="J93" s="67">
        <v>38.524999999999999</v>
      </c>
      <c r="K93" s="67">
        <v>38.524999999999999</v>
      </c>
      <c r="L93" s="67">
        <v>38.524999999999999</v>
      </c>
    </row>
    <row r="94" spans="1:12" ht="59.25">
      <c r="A94" s="349">
        <v>4505046</v>
      </c>
      <c r="B94" s="232" t="s">
        <v>2166</v>
      </c>
      <c r="C94" s="224">
        <v>3.85</v>
      </c>
      <c r="D94" s="636">
        <v>308</v>
      </c>
      <c r="E94" s="623"/>
      <c r="F94" s="623"/>
      <c r="G94" s="69" t="s">
        <v>218</v>
      </c>
      <c r="H94" s="67">
        <v>39.479999999999997</v>
      </c>
      <c r="I94" s="67">
        <v>37.835000000000001</v>
      </c>
      <c r="J94" s="67">
        <v>37.835000000000001</v>
      </c>
      <c r="K94" s="67">
        <v>37.835000000000001</v>
      </c>
      <c r="L94" s="67">
        <v>37.835000000000001</v>
      </c>
    </row>
    <row r="95" spans="1:12" ht="59.25">
      <c r="A95" s="349">
        <v>4515147</v>
      </c>
      <c r="B95" s="232" t="s">
        <v>2167</v>
      </c>
      <c r="C95" s="224">
        <v>4.0999999999999996</v>
      </c>
      <c r="D95" s="636">
        <v>240</v>
      </c>
      <c r="E95" s="623"/>
      <c r="F95" s="623"/>
      <c r="G95" s="69" t="s">
        <v>218</v>
      </c>
      <c r="H95" s="67">
        <v>44.22</v>
      </c>
      <c r="I95" s="67">
        <v>42.377499999999998</v>
      </c>
      <c r="J95" s="67">
        <v>42.377499999999998</v>
      </c>
      <c r="K95" s="67">
        <v>42.377499999999998</v>
      </c>
      <c r="L95" s="67">
        <v>42.377499999999998</v>
      </c>
    </row>
    <row r="96" spans="1:12" ht="44.25">
      <c r="A96" s="349">
        <v>4525248</v>
      </c>
      <c r="B96" s="232" t="s">
        <v>2168</v>
      </c>
      <c r="C96" s="224">
        <v>2.4</v>
      </c>
      <c r="D96" s="636">
        <v>450</v>
      </c>
      <c r="E96" s="623"/>
      <c r="F96" s="623"/>
      <c r="G96" s="69" t="s">
        <v>218</v>
      </c>
      <c r="H96" s="67">
        <v>29.16</v>
      </c>
      <c r="I96" s="67">
        <v>27.945</v>
      </c>
      <c r="J96" s="67">
        <v>27.945</v>
      </c>
      <c r="K96" s="67">
        <v>27.945</v>
      </c>
      <c r="L96" s="67">
        <v>27.945</v>
      </c>
    </row>
    <row r="97" spans="1:12" ht="44.25">
      <c r="A97" s="349">
        <v>4535349</v>
      </c>
      <c r="B97" s="232" t="s">
        <v>2169</v>
      </c>
      <c r="C97" s="224">
        <v>2.4</v>
      </c>
      <c r="D97" s="636">
        <v>450</v>
      </c>
      <c r="E97" s="623"/>
      <c r="F97" s="623"/>
      <c r="G97" s="69" t="s">
        <v>218</v>
      </c>
      <c r="H97" s="67">
        <v>31.86</v>
      </c>
      <c r="I97" s="67">
        <v>30.532499999999999</v>
      </c>
      <c r="J97" s="67">
        <v>30.532499999999999</v>
      </c>
      <c r="K97" s="67">
        <v>30.532499999999999</v>
      </c>
      <c r="L97" s="67">
        <v>30.532499999999999</v>
      </c>
    </row>
    <row r="98" spans="1:12" ht="44.25">
      <c r="A98" s="349">
        <v>4545450</v>
      </c>
      <c r="B98" s="232" t="s">
        <v>2170</v>
      </c>
      <c r="C98" s="224">
        <v>2.4</v>
      </c>
      <c r="D98" s="636">
        <v>450</v>
      </c>
      <c r="E98" s="623"/>
      <c r="F98" s="623"/>
      <c r="G98" s="69" t="s">
        <v>218</v>
      </c>
      <c r="H98" s="67">
        <v>32.520000000000003</v>
      </c>
      <c r="I98" s="67">
        <v>31.165000000000003</v>
      </c>
      <c r="J98" s="67">
        <v>31.165000000000003</v>
      </c>
      <c r="K98" s="67">
        <v>31.165000000000003</v>
      </c>
      <c r="L98" s="67">
        <v>31.165000000000003</v>
      </c>
    </row>
    <row r="99" spans="1:12" ht="44.25">
      <c r="A99" s="349">
        <v>4555551</v>
      </c>
      <c r="B99" s="232" t="s">
        <v>2171</v>
      </c>
      <c r="C99" s="225">
        <v>18</v>
      </c>
      <c r="D99" s="636">
        <v>60</v>
      </c>
      <c r="E99" s="623"/>
      <c r="F99" s="623"/>
      <c r="G99" s="69" t="s">
        <v>218</v>
      </c>
      <c r="H99" s="67">
        <v>115.512</v>
      </c>
      <c r="I99" s="67">
        <v>110.69900000000001</v>
      </c>
      <c r="J99" s="67">
        <v>110.69900000000001</v>
      </c>
      <c r="K99" s="67">
        <v>110.69900000000001</v>
      </c>
      <c r="L99" s="67">
        <v>110.69900000000001</v>
      </c>
    </row>
    <row r="100" spans="1:12" ht="44.25">
      <c r="A100" s="349">
        <v>4565652</v>
      </c>
      <c r="B100" s="232" t="s">
        <v>2172</v>
      </c>
      <c r="C100" s="225">
        <v>22</v>
      </c>
      <c r="D100" s="636">
        <v>40</v>
      </c>
      <c r="E100" s="623"/>
      <c r="F100" s="623"/>
      <c r="G100" s="69" t="s">
        <v>218</v>
      </c>
      <c r="H100" s="67">
        <v>151.91999999999999</v>
      </c>
      <c r="I100" s="67">
        <v>145.59</v>
      </c>
      <c r="J100" s="67">
        <v>145.59</v>
      </c>
      <c r="K100" s="67">
        <v>145.59</v>
      </c>
      <c r="L100" s="67">
        <v>145.59</v>
      </c>
    </row>
    <row r="101" spans="1:12">
      <c r="A101" s="349"/>
      <c r="B101" s="451" t="s">
        <v>2173</v>
      </c>
      <c r="C101" s="452"/>
      <c r="D101" s="452"/>
      <c r="E101" s="452"/>
      <c r="F101" s="452"/>
      <c r="G101" s="452"/>
      <c r="H101" s="452"/>
      <c r="I101" s="452"/>
      <c r="J101" s="452"/>
      <c r="K101" s="452"/>
      <c r="L101" s="452"/>
    </row>
    <row r="102" spans="1:12" ht="61.5" customHeight="1">
      <c r="A102" s="349"/>
      <c r="B102" s="205" t="s">
        <v>870</v>
      </c>
      <c r="C102" s="486" t="s">
        <v>2174</v>
      </c>
      <c r="D102" s="446"/>
      <c r="E102" s="630"/>
      <c r="F102" s="631"/>
      <c r="G102" s="206" t="s">
        <v>1441</v>
      </c>
      <c r="H102" s="203" t="s">
        <v>617</v>
      </c>
      <c r="I102" s="203" t="s">
        <v>618</v>
      </c>
      <c r="J102" s="203" t="s">
        <v>619</v>
      </c>
      <c r="K102" s="203" t="s">
        <v>620</v>
      </c>
      <c r="L102" s="203" t="s">
        <v>621</v>
      </c>
    </row>
    <row r="103" spans="1:12" ht="69.75">
      <c r="A103" s="349">
        <v>4575753</v>
      </c>
      <c r="B103" s="226" t="s">
        <v>2175</v>
      </c>
      <c r="C103" s="486" t="s">
        <v>2176</v>
      </c>
      <c r="D103" s="446"/>
      <c r="E103" s="630"/>
      <c r="F103" s="631"/>
      <c r="G103" s="69" t="s">
        <v>2186</v>
      </c>
      <c r="H103" s="67">
        <v>40.228124999999999</v>
      </c>
      <c r="I103" s="67">
        <v>37.975349999999992</v>
      </c>
      <c r="J103" s="67">
        <v>37.975349999999992</v>
      </c>
      <c r="K103" s="67">
        <v>37.975349999999992</v>
      </c>
      <c r="L103" s="67">
        <v>34.757100000000001</v>
      </c>
    </row>
    <row r="104" spans="1:12" ht="67.5">
      <c r="A104" s="349">
        <v>4585854</v>
      </c>
      <c r="B104" s="227" t="s">
        <v>2177</v>
      </c>
      <c r="C104" s="486" t="s">
        <v>2178</v>
      </c>
      <c r="D104" s="446"/>
      <c r="E104" s="630"/>
      <c r="F104" s="631"/>
      <c r="G104" s="69" t="s">
        <v>2186</v>
      </c>
      <c r="H104" s="67">
        <v>24.058124999999997</v>
      </c>
      <c r="I104" s="67">
        <v>22.710869999999996</v>
      </c>
      <c r="J104" s="67">
        <v>22.710869999999996</v>
      </c>
      <c r="K104" s="67">
        <v>22.710869999999996</v>
      </c>
      <c r="L104" s="67">
        <v>20.78622</v>
      </c>
    </row>
    <row r="105" spans="1:12" ht="67.5">
      <c r="A105" s="349">
        <v>4595955</v>
      </c>
      <c r="B105" s="227" t="s">
        <v>2179</v>
      </c>
      <c r="C105" s="486" t="s">
        <v>2180</v>
      </c>
      <c r="D105" s="446"/>
      <c r="E105" s="630"/>
      <c r="F105" s="631"/>
      <c r="G105" s="69" t="s">
        <v>2186</v>
      </c>
      <c r="H105" s="67">
        <v>54.376874999999998</v>
      </c>
      <c r="I105" s="67">
        <v>51.331769999999999</v>
      </c>
      <c r="J105" s="67">
        <v>51.331769999999999</v>
      </c>
      <c r="K105" s="67">
        <v>51.331769999999999</v>
      </c>
      <c r="L105" s="67">
        <v>46.981620000000007</v>
      </c>
    </row>
    <row r="106" spans="1:12" ht="82.5">
      <c r="A106" s="349">
        <v>4606056</v>
      </c>
      <c r="B106" s="228" t="s">
        <v>2181</v>
      </c>
      <c r="C106" s="486" t="s">
        <v>2180</v>
      </c>
      <c r="D106" s="446"/>
      <c r="E106" s="630"/>
      <c r="F106" s="631"/>
      <c r="G106" s="69" t="s">
        <v>2186</v>
      </c>
      <c r="H106" s="67">
        <v>42.091875000000002</v>
      </c>
      <c r="I106" s="67">
        <v>39.734730000000006</v>
      </c>
      <c r="J106" s="67">
        <v>39.734730000000006</v>
      </c>
      <c r="K106" s="67">
        <v>39.734730000000006</v>
      </c>
      <c r="L106" s="67">
        <v>36.367380000000004</v>
      </c>
    </row>
    <row r="107" spans="1:12" ht="67.5">
      <c r="A107" s="349">
        <v>4616157</v>
      </c>
      <c r="B107" s="228" t="s">
        <v>2182</v>
      </c>
      <c r="C107" s="486" t="s">
        <v>2180</v>
      </c>
      <c r="D107" s="446"/>
      <c r="E107" s="630"/>
      <c r="F107" s="631"/>
      <c r="G107" s="69" t="s">
        <v>2186</v>
      </c>
      <c r="H107" s="67">
        <v>64.417500000000004</v>
      </c>
      <c r="I107" s="67">
        <v>60.810119999999998</v>
      </c>
      <c r="J107" s="67">
        <v>60.810119999999998</v>
      </c>
      <c r="K107" s="67">
        <v>60.810119999999998</v>
      </c>
      <c r="L107" s="67">
        <v>55.65672</v>
      </c>
    </row>
    <row r="108" spans="1:12" ht="57">
      <c r="A108" s="349">
        <v>4626258</v>
      </c>
      <c r="B108" s="228" t="s">
        <v>2183</v>
      </c>
      <c r="C108" s="486" t="s">
        <v>2180</v>
      </c>
      <c r="D108" s="446"/>
      <c r="E108" s="630"/>
      <c r="F108" s="631"/>
      <c r="G108" s="69" t="s">
        <v>2186</v>
      </c>
      <c r="H108" s="67">
        <v>51.804375</v>
      </c>
      <c r="I108" s="67">
        <v>48.903329999999997</v>
      </c>
      <c r="J108" s="67">
        <v>48.903329999999997</v>
      </c>
      <c r="K108" s="67">
        <v>48.903329999999997</v>
      </c>
      <c r="L108" s="67">
        <v>44.758980000000001</v>
      </c>
    </row>
    <row r="109" spans="1:12" ht="69.75">
      <c r="A109" s="349">
        <v>4636359</v>
      </c>
      <c r="B109" s="229" t="s">
        <v>2184</v>
      </c>
      <c r="C109" s="486" t="s">
        <v>2180</v>
      </c>
      <c r="D109" s="446"/>
      <c r="E109" s="630"/>
      <c r="F109" s="631"/>
      <c r="G109" s="69" t="s">
        <v>2186</v>
      </c>
      <c r="H109" s="67">
        <v>72.528750000000002</v>
      </c>
      <c r="I109" s="67">
        <v>68.467140000000001</v>
      </c>
      <c r="J109" s="67">
        <v>68.467140000000001</v>
      </c>
      <c r="K109" s="67">
        <v>68.467140000000001</v>
      </c>
      <c r="L109" s="67">
        <v>62.664840000000005</v>
      </c>
    </row>
    <row r="110" spans="1:12" ht="54.75">
      <c r="A110" s="349">
        <v>4646460</v>
      </c>
      <c r="B110" s="230" t="s">
        <v>2185</v>
      </c>
      <c r="C110" s="486" t="s">
        <v>2180</v>
      </c>
      <c r="D110" s="446"/>
      <c r="E110" s="630"/>
      <c r="F110" s="631"/>
      <c r="G110" s="69" t="s">
        <v>2186</v>
      </c>
      <c r="H110" s="67">
        <v>60.427499999999995</v>
      </c>
      <c r="I110" s="67">
        <v>57.043559999999992</v>
      </c>
      <c r="J110" s="67">
        <v>57.043559999999992</v>
      </c>
      <c r="K110" s="67">
        <v>57.043559999999992</v>
      </c>
      <c r="L110" s="67">
        <v>52.209360000000004</v>
      </c>
    </row>
    <row r="111" spans="1:12">
      <c r="A111" s="349"/>
      <c r="B111" s="451" t="s">
        <v>2187</v>
      </c>
      <c r="C111" s="452"/>
      <c r="D111" s="452"/>
      <c r="E111" s="452"/>
      <c r="F111" s="452"/>
      <c r="G111" s="452"/>
      <c r="H111" s="452"/>
      <c r="I111" s="452"/>
      <c r="J111" s="452"/>
      <c r="K111" s="452"/>
      <c r="L111" s="452"/>
    </row>
    <row r="112" spans="1:12" ht="72.75">
      <c r="A112" s="349">
        <v>4656561</v>
      </c>
      <c r="B112" s="230" t="s">
        <v>2188</v>
      </c>
      <c r="C112" s="486" t="s">
        <v>2189</v>
      </c>
      <c r="D112" s="446"/>
      <c r="E112" s="630"/>
      <c r="F112" s="631"/>
      <c r="G112" s="69" t="s">
        <v>2186</v>
      </c>
      <c r="H112" s="67">
        <v>11.300625</v>
      </c>
      <c r="I112" s="67">
        <v>10.667789999999998</v>
      </c>
      <c r="J112" s="67">
        <v>10.667789999999998</v>
      </c>
      <c r="K112" s="67">
        <v>10.667789999999998</v>
      </c>
      <c r="L112" s="67">
        <v>9.7637400000000003</v>
      </c>
    </row>
    <row r="113" spans="1:12" ht="72.75">
      <c r="A113" s="349">
        <v>4666662</v>
      </c>
      <c r="B113" s="230" t="s">
        <v>2190</v>
      </c>
      <c r="C113" s="486" t="s">
        <v>2189</v>
      </c>
      <c r="D113" s="446"/>
      <c r="E113" s="630"/>
      <c r="F113" s="631"/>
      <c r="G113" s="69" t="s">
        <v>2186</v>
      </c>
      <c r="H113" s="67">
        <v>15.277500000000002</v>
      </c>
      <c r="I113" s="67">
        <v>14.42196</v>
      </c>
      <c r="J113" s="67">
        <v>14.42196</v>
      </c>
      <c r="K113" s="67">
        <v>14.42196</v>
      </c>
      <c r="L113" s="67">
        <v>13.199760000000003</v>
      </c>
    </row>
    <row r="114" spans="1:12" ht="67.5">
      <c r="A114" s="349">
        <v>4676763</v>
      </c>
      <c r="B114" s="230" t="s">
        <v>2191</v>
      </c>
      <c r="C114" s="486" t="s">
        <v>2189</v>
      </c>
      <c r="D114" s="446"/>
      <c r="E114" s="630"/>
      <c r="F114" s="631"/>
      <c r="G114" s="69" t="s">
        <v>2186</v>
      </c>
      <c r="H114" s="67">
        <v>6.9300000000000006</v>
      </c>
      <c r="I114" s="67">
        <v>6.5419200000000002</v>
      </c>
      <c r="J114" s="67">
        <v>6.5419200000000002</v>
      </c>
      <c r="K114" s="67">
        <v>6.5419200000000002</v>
      </c>
      <c r="L114" s="67">
        <v>5.9875200000000008</v>
      </c>
    </row>
    <row r="115" spans="1:12" ht="69.75">
      <c r="A115" s="349">
        <v>4686864</v>
      </c>
      <c r="B115" s="230" t="s">
        <v>2192</v>
      </c>
      <c r="C115" s="486" t="s">
        <v>2189</v>
      </c>
      <c r="D115" s="446"/>
      <c r="E115" s="630"/>
      <c r="F115" s="631"/>
      <c r="G115" s="69" t="s">
        <v>2186</v>
      </c>
      <c r="H115" s="67">
        <v>9.4106249999999996</v>
      </c>
      <c r="I115" s="67">
        <v>8.8836300000000001</v>
      </c>
      <c r="J115" s="67">
        <v>8.8836300000000001</v>
      </c>
      <c r="K115" s="67">
        <v>8.8836300000000001</v>
      </c>
      <c r="L115" s="67">
        <v>8.1307800000000015</v>
      </c>
    </row>
    <row r="116" spans="1:12" ht="96">
      <c r="A116" s="349">
        <v>4696965</v>
      </c>
      <c r="B116" s="230" t="s">
        <v>2193</v>
      </c>
      <c r="C116" s="486" t="s">
        <v>2194</v>
      </c>
      <c r="D116" s="446"/>
      <c r="E116" s="630"/>
      <c r="F116" s="631"/>
      <c r="G116" s="69" t="s">
        <v>2186</v>
      </c>
      <c r="H116" s="67">
        <v>4.3181250000000002</v>
      </c>
      <c r="I116" s="67">
        <v>4.0763100000000003</v>
      </c>
      <c r="J116" s="67">
        <v>4.0763100000000003</v>
      </c>
      <c r="K116" s="67">
        <v>4.0763100000000003</v>
      </c>
      <c r="L116" s="67">
        <v>3.7308600000000007</v>
      </c>
    </row>
    <row r="117" spans="1:12" ht="96">
      <c r="A117" s="349">
        <v>4707066</v>
      </c>
      <c r="B117" s="230" t="s">
        <v>2195</v>
      </c>
      <c r="C117" s="486" t="s">
        <v>2194</v>
      </c>
      <c r="D117" s="446"/>
      <c r="E117" s="630"/>
      <c r="F117" s="631"/>
      <c r="G117" s="69" t="s">
        <v>2186</v>
      </c>
      <c r="H117" s="67">
        <v>6.3656250000000005</v>
      </c>
      <c r="I117" s="67">
        <v>6.3</v>
      </c>
      <c r="J117" s="67">
        <v>6.3</v>
      </c>
      <c r="K117" s="67">
        <v>6.3</v>
      </c>
      <c r="L117" s="67">
        <v>6.25</v>
      </c>
    </row>
    <row r="118" spans="1:12" ht="98.25">
      <c r="A118" s="349">
        <v>4717167</v>
      </c>
      <c r="B118" s="230" t="s">
        <v>2196</v>
      </c>
      <c r="C118" s="486" t="s">
        <v>2197</v>
      </c>
      <c r="D118" s="446"/>
      <c r="E118" s="630"/>
      <c r="F118" s="631"/>
      <c r="G118" s="69" t="s">
        <v>2186</v>
      </c>
      <c r="H118" s="67">
        <v>11.563125000000001</v>
      </c>
      <c r="I118" s="67">
        <v>10.91559</v>
      </c>
      <c r="J118" s="67">
        <v>10.91559</v>
      </c>
      <c r="K118" s="67">
        <v>10.91559</v>
      </c>
      <c r="L118" s="67">
        <v>9.9905400000000011</v>
      </c>
    </row>
    <row r="119" spans="1:12" ht="98.25">
      <c r="A119" s="349">
        <v>4727268</v>
      </c>
      <c r="B119" s="230" t="s">
        <v>2198</v>
      </c>
      <c r="C119" s="547" t="s">
        <v>2197</v>
      </c>
      <c r="D119" s="429"/>
      <c r="E119" s="623"/>
      <c r="F119" s="623"/>
      <c r="G119" s="69" t="s">
        <v>2186</v>
      </c>
      <c r="H119" s="67">
        <v>15.763125</v>
      </c>
      <c r="I119" s="67">
        <v>14.880389999999998</v>
      </c>
      <c r="J119" s="67">
        <v>14.880389999999998</v>
      </c>
      <c r="K119" s="67">
        <v>14.880389999999998</v>
      </c>
      <c r="L119" s="67">
        <v>13.619340000000001</v>
      </c>
    </row>
  </sheetData>
  <mergeCells count="107">
    <mergeCell ref="C116:F116"/>
    <mergeCell ref="C117:F117"/>
    <mergeCell ref="C118:F118"/>
    <mergeCell ref="C119:F119"/>
    <mergeCell ref="D96:F96"/>
    <mergeCell ref="D97:F97"/>
    <mergeCell ref="D98:F98"/>
    <mergeCell ref="D99:F99"/>
    <mergeCell ref="D100:F100"/>
    <mergeCell ref="B111:L111"/>
    <mergeCell ref="C112:F112"/>
    <mergeCell ref="C113:F113"/>
    <mergeCell ref="C114:F114"/>
    <mergeCell ref="C115:F115"/>
    <mergeCell ref="C106:F106"/>
    <mergeCell ref="C107:F107"/>
    <mergeCell ref="C108:F108"/>
    <mergeCell ref="C109:F109"/>
    <mergeCell ref="C110:F110"/>
    <mergeCell ref="B101:L101"/>
    <mergeCell ref="C102:F102"/>
    <mergeCell ref="C103:F103"/>
    <mergeCell ref="C104:F104"/>
    <mergeCell ref="C105:F105"/>
    <mergeCell ref="D91:F91"/>
    <mergeCell ref="D92:F92"/>
    <mergeCell ref="D93:F93"/>
    <mergeCell ref="D94:F94"/>
    <mergeCell ref="D95:F95"/>
    <mergeCell ref="D86:F86"/>
    <mergeCell ref="D87:F87"/>
    <mergeCell ref="D88:F88"/>
    <mergeCell ref="D89:F89"/>
    <mergeCell ref="D90:F90"/>
    <mergeCell ref="D82:F82"/>
    <mergeCell ref="D84:F84"/>
    <mergeCell ref="D85:F85"/>
    <mergeCell ref="D59:F59"/>
    <mergeCell ref="D61:F61"/>
    <mergeCell ref="D62:F62"/>
    <mergeCell ref="D64:F64"/>
    <mergeCell ref="D65:F65"/>
    <mergeCell ref="B63:L63"/>
    <mergeCell ref="B66:L66"/>
    <mergeCell ref="B73:L73"/>
    <mergeCell ref="B80:L80"/>
    <mergeCell ref="B83:L83"/>
    <mergeCell ref="D67:F67"/>
    <mergeCell ref="D68:F68"/>
    <mergeCell ref="D69:F69"/>
    <mergeCell ref="D70:F70"/>
    <mergeCell ref="D71:F71"/>
    <mergeCell ref="D72:F72"/>
    <mergeCell ref="D74:F74"/>
    <mergeCell ref="D75:F75"/>
    <mergeCell ref="D76:F76"/>
    <mergeCell ref="D34:F34"/>
    <mergeCell ref="D33:F33"/>
    <mergeCell ref="D35:F35"/>
    <mergeCell ref="D36:F36"/>
    <mergeCell ref="D37:F37"/>
    <mergeCell ref="D38:F38"/>
    <mergeCell ref="D39:F39"/>
    <mergeCell ref="D79:F79"/>
    <mergeCell ref="D81:F81"/>
    <mergeCell ref="A12:L12"/>
    <mergeCell ref="A14:L14"/>
    <mergeCell ref="D77:F77"/>
    <mergeCell ref="D78:F78"/>
    <mergeCell ref="B41:L41"/>
    <mergeCell ref="B49:L49"/>
    <mergeCell ref="B53:L53"/>
    <mergeCell ref="B58:L58"/>
    <mergeCell ref="B60:L60"/>
    <mergeCell ref="D46:F46"/>
    <mergeCell ref="D47:F47"/>
    <mergeCell ref="D48:F48"/>
    <mergeCell ref="D50:F50"/>
    <mergeCell ref="D51:F51"/>
    <mergeCell ref="D52:F52"/>
    <mergeCell ref="D54:F54"/>
    <mergeCell ref="D55:F55"/>
    <mergeCell ref="D56:F56"/>
    <mergeCell ref="D57:F57"/>
    <mergeCell ref="D40:F40"/>
    <mergeCell ref="D42:F42"/>
    <mergeCell ref="D43:F43"/>
    <mergeCell ref="D44:F44"/>
    <mergeCell ref="D45:F45"/>
    <mergeCell ref="B16:L16"/>
    <mergeCell ref="B27:L27"/>
    <mergeCell ref="B32:L32"/>
    <mergeCell ref="D15:F15"/>
    <mergeCell ref="D17:F17"/>
    <mergeCell ref="D18:F18"/>
    <mergeCell ref="D19:F19"/>
    <mergeCell ref="D20:F20"/>
    <mergeCell ref="D21:F21"/>
    <mergeCell ref="D22:F22"/>
    <mergeCell ref="D23:F23"/>
    <mergeCell ref="D24:F24"/>
    <mergeCell ref="D25:F25"/>
    <mergeCell ref="D26:F26"/>
    <mergeCell ref="D28:F28"/>
    <mergeCell ref="D29:F29"/>
    <mergeCell ref="D30:F30"/>
    <mergeCell ref="D31:F31"/>
  </mergeCells>
  <pageMargins left="0.70866141732283472" right="0.70866141732283472" top="0.74803149606299213" bottom="0.74803149606299213" header="0.31496062992125984" footer="0.31496062992125984"/>
  <pageSetup paperSize="9" scale="54" fitToHeight="5" orientation="portrait" verticalDpi="0" r:id="rId1"/>
  <drawing r:id="rId2"/>
</worksheet>
</file>

<file path=xl/worksheets/sheet22.xml><?xml version="1.0" encoding="utf-8"?>
<worksheet xmlns="http://schemas.openxmlformats.org/spreadsheetml/2006/main" xmlns:r="http://schemas.openxmlformats.org/officeDocument/2006/relationships">
  <sheetPr>
    <pageSetUpPr fitToPage="1"/>
  </sheetPr>
  <dimension ref="A1:X38"/>
  <sheetViews>
    <sheetView workbookViewId="0">
      <selection sqref="A1:X11"/>
    </sheetView>
  </sheetViews>
  <sheetFormatPr defaultRowHeight="15"/>
  <cols>
    <col min="2" max="2" width="54.85546875" customWidth="1"/>
    <col min="3" max="3" width="16.28515625" customWidth="1"/>
    <col min="4" max="6" width="4.140625" customWidth="1"/>
    <col min="7" max="11" width="15.28515625" customWidth="1"/>
  </cols>
  <sheetData>
    <row r="1" spans="1:24">
      <c r="A1" s="3"/>
      <c r="B1" s="4"/>
      <c r="C1" s="4"/>
      <c r="D1" s="4"/>
      <c r="E1" s="4"/>
      <c r="F1" s="4"/>
      <c r="G1" s="4"/>
      <c r="H1" s="4"/>
      <c r="I1" s="4"/>
      <c r="J1" s="4"/>
      <c r="K1" s="4"/>
      <c r="L1" s="4"/>
      <c r="M1" s="4"/>
      <c r="N1" s="4"/>
      <c r="O1" s="4"/>
      <c r="P1" s="4"/>
      <c r="Q1" s="4"/>
      <c r="R1" s="4"/>
      <c r="S1" s="4"/>
      <c r="T1" s="4"/>
      <c r="U1" s="4"/>
      <c r="V1" s="4"/>
      <c r="W1" s="4"/>
      <c r="X1" s="306"/>
    </row>
    <row r="2" spans="1:24">
      <c r="A2" s="6"/>
      <c r="B2" s="1"/>
      <c r="C2" s="1"/>
      <c r="D2" s="1"/>
      <c r="E2" s="1"/>
      <c r="F2" s="1"/>
      <c r="G2" s="1"/>
      <c r="H2" s="1"/>
      <c r="I2" s="1"/>
      <c r="J2" s="1"/>
      <c r="K2" s="1"/>
      <c r="L2" s="1"/>
      <c r="M2" s="1"/>
      <c r="N2" s="1"/>
      <c r="O2" s="1"/>
      <c r="P2" s="1"/>
      <c r="Q2" s="1"/>
      <c r="R2" s="1"/>
      <c r="S2" s="1"/>
      <c r="T2" s="1"/>
      <c r="U2" s="1"/>
      <c r="V2" s="1"/>
      <c r="W2" s="1"/>
      <c r="X2" s="7"/>
    </row>
    <row r="3" spans="1:24" ht="31.5">
      <c r="A3" s="6"/>
      <c r="B3" s="1"/>
      <c r="C3" s="1"/>
      <c r="D3" s="1"/>
      <c r="E3" s="1"/>
      <c r="F3" s="1"/>
      <c r="G3" s="1"/>
      <c r="H3" s="1"/>
      <c r="I3" s="1"/>
      <c r="J3" s="1"/>
      <c r="K3" s="1"/>
      <c r="L3" s="1"/>
      <c r="M3" s="1"/>
      <c r="N3" s="1"/>
      <c r="O3" s="1"/>
      <c r="P3" s="14" t="s">
        <v>2861</v>
      </c>
      <c r="Q3" s="2"/>
      <c r="R3" s="2"/>
      <c r="S3" s="2"/>
      <c r="T3" s="2"/>
      <c r="U3" s="2"/>
      <c r="V3" s="2"/>
      <c r="W3" s="2"/>
      <c r="X3" s="11"/>
    </row>
    <row r="4" spans="1:24">
      <c r="A4" s="6"/>
      <c r="B4" s="1"/>
      <c r="C4" s="1"/>
      <c r="D4" s="1"/>
      <c r="E4" s="1"/>
      <c r="F4" s="1"/>
      <c r="G4" s="1"/>
      <c r="H4" s="1"/>
      <c r="I4" s="1"/>
      <c r="J4" s="1"/>
      <c r="K4" s="1"/>
      <c r="L4" s="1"/>
      <c r="M4" s="1"/>
      <c r="N4" s="1"/>
      <c r="O4" s="1"/>
      <c r="P4" s="15"/>
      <c r="Q4" s="1"/>
      <c r="R4" s="1"/>
      <c r="S4" s="1"/>
      <c r="T4" s="1"/>
      <c r="U4" s="1"/>
      <c r="V4" s="1"/>
      <c r="W4" s="1"/>
      <c r="X4" s="7"/>
    </row>
    <row r="5" spans="1:24" ht="17.25">
      <c r="A5" s="6"/>
      <c r="B5" s="1"/>
      <c r="C5" s="1"/>
      <c r="D5" s="1"/>
      <c r="E5" s="1"/>
      <c r="F5" s="1"/>
      <c r="G5" s="1"/>
      <c r="H5" s="1"/>
      <c r="I5" s="1"/>
      <c r="J5" s="1"/>
      <c r="K5" s="1"/>
      <c r="L5" s="1"/>
      <c r="M5" s="1"/>
      <c r="N5" s="1"/>
      <c r="O5" s="1"/>
      <c r="P5" s="37" t="s">
        <v>2862</v>
      </c>
      <c r="Q5" s="13"/>
      <c r="S5" s="13"/>
      <c r="T5" s="13"/>
      <c r="U5" s="13"/>
      <c r="V5" s="13"/>
      <c r="W5" s="13"/>
      <c r="X5" s="7"/>
    </row>
    <row r="6" spans="1:24">
      <c r="A6" s="6"/>
      <c r="B6" s="1"/>
      <c r="C6" s="1"/>
      <c r="D6" s="1"/>
      <c r="E6" s="1"/>
      <c r="F6" s="1"/>
      <c r="G6" s="1"/>
      <c r="H6" s="1"/>
      <c r="I6" s="1"/>
      <c r="J6" s="1"/>
      <c r="K6" s="1"/>
      <c r="L6" s="1"/>
      <c r="M6" s="1"/>
      <c r="N6" s="1"/>
      <c r="O6" s="1"/>
      <c r="P6" s="1"/>
      <c r="Q6" s="1"/>
      <c r="R6" s="1"/>
      <c r="S6" s="1"/>
      <c r="T6" s="1"/>
      <c r="U6" s="1"/>
      <c r="V6" s="1"/>
      <c r="W6" s="1"/>
      <c r="X6" s="7"/>
    </row>
    <row r="7" spans="1:24">
      <c r="A7" s="6"/>
      <c r="B7" s="1"/>
      <c r="C7" s="1"/>
      <c r="D7" s="1"/>
      <c r="E7" s="1"/>
      <c r="F7" s="1"/>
      <c r="G7" s="1"/>
      <c r="H7" s="1"/>
      <c r="I7" s="1"/>
      <c r="J7" s="1"/>
      <c r="K7" s="1"/>
      <c r="L7" s="1"/>
      <c r="M7" s="1"/>
      <c r="N7" s="1"/>
      <c r="O7" s="1"/>
      <c r="P7" s="1"/>
      <c r="Q7" s="1"/>
      <c r="R7" s="1"/>
      <c r="S7" s="1"/>
      <c r="T7" s="1"/>
      <c r="U7" s="1"/>
      <c r="V7" s="1"/>
      <c r="W7" s="1"/>
      <c r="X7" s="7"/>
    </row>
    <row r="8" spans="1:24">
      <c r="A8" s="6"/>
      <c r="B8" s="1"/>
      <c r="C8" s="1"/>
      <c r="D8" s="1"/>
      <c r="E8" s="1"/>
      <c r="F8" s="1"/>
      <c r="G8" s="1"/>
      <c r="H8" s="1"/>
      <c r="I8" s="1"/>
      <c r="J8" s="1"/>
      <c r="K8" s="1"/>
      <c r="L8" s="1"/>
      <c r="M8" s="1"/>
      <c r="N8" s="1"/>
      <c r="O8" s="1"/>
      <c r="P8" s="1"/>
      <c r="Q8" s="1"/>
      <c r="R8" s="1"/>
      <c r="S8" s="1"/>
      <c r="T8" s="1"/>
      <c r="U8" s="1"/>
      <c r="V8" s="1"/>
      <c r="W8" s="1"/>
      <c r="X8" s="7"/>
    </row>
    <row r="9" spans="1:24" ht="15.75" thickBot="1">
      <c r="A9" s="8"/>
      <c r="B9" s="9"/>
      <c r="C9" s="9"/>
      <c r="D9" s="9"/>
      <c r="E9" s="9"/>
      <c r="F9" s="9"/>
      <c r="G9" s="9"/>
      <c r="H9" s="9"/>
      <c r="I9" s="9"/>
      <c r="J9" s="9"/>
      <c r="K9" s="9"/>
      <c r="L9" s="9"/>
      <c r="M9" s="9"/>
      <c r="N9" s="9"/>
      <c r="O9" s="9"/>
      <c r="P9" s="9"/>
      <c r="Q9" s="9"/>
      <c r="R9" s="9"/>
      <c r="S9" s="9"/>
      <c r="T9" s="9"/>
      <c r="U9" s="9"/>
      <c r="V9" s="9"/>
      <c r="W9" s="9"/>
      <c r="X9" s="10"/>
    </row>
    <row r="10" spans="1:24" ht="15.75">
      <c r="A10" s="18" t="s">
        <v>2863</v>
      </c>
      <c r="B10" s="282"/>
      <c r="C10" s="16"/>
      <c r="D10" s="16"/>
      <c r="E10" s="16"/>
      <c r="F10" s="16"/>
      <c r="G10" s="397" t="s">
        <v>2864</v>
      </c>
      <c r="H10" s="16"/>
      <c r="I10" s="16"/>
      <c r="J10" s="16"/>
      <c r="K10" s="397" t="s">
        <v>2865</v>
      </c>
      <c r="L10" s="16"/>
      <c r="M10" s="16"/>
      <c r="N10" s="16"/>
      <c r="O10" s="16"/>
      <c r="P10" s="16"/>
      <c r="Q10" s="16"/>
      <c r="R10" s="16"/>
      <c r="S10" s="16"/>
      <c r="T10" s="16"/>
      <c r="U10" s="16"/>
      <c r="V10" s="16"/>
      <c r="W10" s="16"/>
      <c r="X10" s="5"/>
    </row>
    <row r="11" spans="1:24" ht="16.5" thickBot="1">
      <c r="A11" s="19"/>
      <c r="B11" s="283"/>
      <c r="C11" s="17"/>
      <c r="D11" s="17"/>
      <c r="E11" s="17"/>
      <c r="F11" s="17"/>
      <c r="G11" s="17"/>
      <c r="H11" s="17"/>
      <c r="I11" s="17"/>
      <c r="J11" s="17"/>
      <c r="K11" s="17"/>
      <c r="L11" s="17"/>
      <c r="M11" s="17"/>
      <c r="N11" s="17"/>
      <c r="O11" s="17"/>
      <c r="P11" s="17"/>
      <c r="Q11" s="17"/>
      <c r="R11" s="17"/>
      <c r="S11" s="17"/>
      <c r="T11" s="17"/>
      <c r="U11" s="17"/>
      <c r="V11" s="17"/>
      <c r="W11" s="17"/>
      <c r="X11" s="10"/>
    </row>
    <row r="12" spans="1:24" ht="51.75" customHeight="1" thickBot="1">
      <c r="A12" s="398" t="s">
        <v>2530</v>
      </c>
      <c r="B12" s="400"/>
      <c r="C12" s="400"/>
      <c r="D12" s="400"/>
      <c r="E12" s="400"/>
      <c r="F12" s="400"/>
      <c r="G12" s="400"/>
      <c r="H12" s="400"/>
      <c r="I12" s="400"/>
      <c r="J12" s="400"/>
      <c r="K12" s="401"/>
    </row>
    <row r="14" spans="1:24" ht="18">
      <c r="A14" s="456" t="s">
        <v>2512</v>
      </c>
      <c r="B14" s="457"/>
      <c r="C14" s="457"/>
      <c r="D14" s="457"/>
      <c r="E14" s="457"/>
      <c r="F14" s="457"/>
      <c r="G14" s="457"/>
      <c r="H14" s="457"/>
      <c r="I14" s="457"/>
      <c r="J14" s="457"/>
      <c r="K14" s="458"/>
    </row>
    <row r="15" spans="1:24" ht="66.75" customHeight="1">
      <c r="A15" s="308" t="s">
        <v>2513</v>
      </c>
      <c r="B15" s="308" t="s">
        <v>870</v>
      </c>
      <c r="C15" s="308" t="s">
        <v>2514</v>
      </c>
      <c r="D15" s="459" t="s">
        <v>1441</v>
      </c>
      <c r="E15" s="533"/>
      <c r="F15" s="534"/>
      <c r="G15" s="277" t="s">
        <v>617</v>
      </c>
      <c r="H15" s="277" t="s">
        <v>618</v>
      </c>
      <c r="I15" s="277" t="s">
        <v>619</v>
      </c>
      <c r="J15" s="277" t="s">
        <v>620</v>
      </c>
      <c r="K15" s="277" t="s">
        <v>621</v>
      </c>
    </row>
    <row r="16" spans="1:24">
      <c r="A16" s="640" t="s">
        <v>1346</v>
      </c>
      <c r="B16" s="411"/>
      <c r="C16" s="411"/>
      <c r="D16" s="411"/>
      <c r="E16" s="411"/>
      <c r="F16" s="411"/>
      <c r="G16" s="411"/>
      <c r="H16" s="411"/>
      <c r="I16" s="411"/>
      <c r="J16" s="411"/>
      <c r="K16" s="411"/>
    </row>
    <row r="17" spans="1:11" ht="18" customHeight="1">
      <c r="A17" s="42">
        <v>73362</v>
      </c>
      <c r="B17" s="43" t="s">
        <v>2515</v>
      </c>
      <c r="C17" s="307" t="s">
        <v>1067</v>
      </c>
      <c r="D17" s="639" t="s">
        <v>862</v>
      </c>
      <c r="E17" s="639"/>
      <c r="F17" s="639"/>
      <c r="G17" s="67">
        <v>150</v>
      </c>
      <c r="H17" s="67">
        <v>141</v>
      </c>
      <c r="I17" s="67">
        <v>141</v>
      </c>
      <c r="J17" s="67">
        <v>141</v>
      </c>
      <c r="K17" s="67">
        <v>141</v>
      </c>
    </row>
    <row r="18" spans="1:11">
      <c r="A18" s="640" t="s">
        <v>2516</v>
      </c>
      <c r="B18" s="411"/>
      <c r="C18" s="411"/>
      <c r="D18" s="411"/>
      <c r="E18" s="411"/>
      <c r="F18" s="411"/>
      <c r="G18" s="411"/>
      <c r="H18" s="411"/>
      <c r="I18" s="411"/>
      <c r="J18" s="411"/>
      <c r="K18" s="411"/>
    </row>
    <row r="19" spans="1:11" ht="18.75" customHeight="1">
      <c r="A19" s="42">
        <v>73361</v>
      </c>
      <c r="B19" s="43" t="s">
        <v>2517</v>
      </c>
      <c r="C19" s="307" t="s">
        <v>1067</v>
      </c>
      <c r="D19" s="639" t="s">
        <v>862</v>
      </c>
      <c r="E19" s="639"/>
      <c r="F19" s="639"/>
      <c r="G19" s="67">
        <v>222</v>
      </c>
      <c r="H19" s="67">
        <v>209</v>
      </c>
      <c r="I19" s="67">
        <v>209</v>
      </c>
      <c r="J19" s="67">
        <v>209</v>
      </c>
      <c r="K19" s="67">
        <v>209</v>
      </c>
    </row>
    <row r="20" spans="1:11">
      <c r="A20" s="640" t="s">
        <v>2518</v>
      </c>
      <c r="B20" s="411"/>
      <c r="C20" s="411"/>
      <c r="D20" s="411"/>
      <c r="E20" s="411"/>
      <c r="F20" s="411"/>
      <c r="G20" s="411"/>
      <c r="H20" s="411"/>
      <c r="I20" s="411"/>
      <c r="J20" s="411"/>
      <c r="K20" s="411"/>
    </row>
    <row r="21" spans="1:11" ht="15.75" customHeight="1">
      <c r="A21" s="42">
        <v>73359</v>
      </c>
      <c r="B21" s="43" t="s">
        <v>2519</v>
      </c>
      <c r="C21" s="307" t="s">
        <v>1084</v>
      </c>
      <c r="D21" s="639" t="s">
        <v>862</v>
      </c>
      <c r="E21" s="639"/>
      <c r="F21" s="639"/>
      <c r="G21" s="67">
        <v>133</v>
      </c>
      <c r="H21" s="67">
        <v>125</v>
      </c>
      <c r="I21" s="67">
        <v>125</v>
      </c>
      <c r="J21" s="67">
        <v>125</v>
      </c>
      <c r="K21" s="67">
        <v>125</v>
      </c>
    </row>
    <row r="22" spans="1:11">
      <c r="A22" s="640" t="s">
        <v>2520</v>
      </c>
      <c r="B22" s="411"/>
      <c r="C22" s="411"/>
      <c r="D22" s="411"/>
      <c r="E22" s="411"/>
      <c r="F22" s="411"/>
      <c r="G22" s="411"/>
      <c r="H22" s="411"/>
      <c r="I22" s="411"/>
      <c r="J22" s="411"/>
      <c r="K22" s="411"/>
    </row>
    <row r="23" spans="1:11" ht="16.5" hidden="1" customHeight="1">
      <c r="A23" s="42">
        <v>65138</v>
      </c>
      <c r="B23" s="487" t="s">
        <v>2521</v>
      </c>
      <c r="C23" s="307" t="s">
        <v>2522</v>
      </c>
      <c r="D23" s="639" t="s">
        <v>862</v>
      </c>
      <c r="E23" s="639"/>
      <c r="F23" s="639"/>
      <c r="G23" s="67">
        <v>175</v>
      </c>
      <c r="H23" s="67">
        <v>165</v>
      </c>
      <c r="I23" s="67">
        <v>165</v>
      </c>
      <c r="J23" s="67">
        <v>165</v>
      </c>
      <c r="K23" s="67">
        <v>165</v>
      </c>
    </row>
    <row r="24" spans="1:11" ht="16.5" customHeight="1">
      <c r="A24" s="42">
        <v>65136</v>
      </c>
      <c r="B24" s="488"/>
      <c r="C24" s="307" t="s">
        <v>1067</v>
      </c>
      <c r="D24" s="639" t="s">
        <v>862</v>
      </c>
      <c r="E24" s="639"/>
      <c r="F24" s="639"/>
      <c r="G24" s="67">
        <v>96</v>
      </c>
      <c r="H24" s="67">
        <v>90</v>
      </c>
      <c r="I24" s="67">
        <v>90</v>
      </c>
      <c r="J24" s="67">
        <v>90</v>
      </c>
      <c r="K24" s="67">
        <v>90</v>
      </c>
    </row>
    <row r="25" spans="1:11" ht="16.5" hidden="1" customHeight="1">
      <c r="A25" s="42">
        <v>65140</v>
      </c>
      <c r="B25" s="489"/>
      <c r="C25" s="307" t="s">
        <v>2523</v>
      </c>
      <c r="D25" s="639" t="s">
        <v>862</v>
      </c>
      <c r="E25" s="639"/>
      <c r="F25" s="639"/>
      <c r="G25" s="67">
        <v>3600</v>
      </c>
      <c r="H25" s="67">
        <v>3384</v>
      </c>
      <c r="I25" s="67">
        <v>3384</v>
      </c>
      <c r="J25" s="67">
        <v>3384</v>
      </c>
      <c r="K25" s="67">
        <v>3384</v>
      </c>
    </row>
    <row r="26" spans="1:11" ht="16.5" hidden="1" customHeight="1">
      <c r="A26" s="42">
        <v>65142</v>
      </c>
      <c r="B26" s="43" t="s">
        <v>2524</v>
      </c>
      <c r="C26" s="307" t="s">
        <v>2522</v>
      </c>
      <c r="D26" s="639" t="s">
        <v>862</v>
      </c>
      <c r="E26" s="639"/>
      <c r="F26" s="639"/>
      <c r="G26" s="67">
        <v>181</v>
      </c>
      <c r="H26" s="67">
        <v>170</v>
      </c>
      <c r="I26" s="67">
        <v>170</v>
      </c>
      <c r="J26" s="67">
        <v>170</v>
      </c>
      <c r="K26" s="67">
        <v>170</v>
      </c>
    </row>
    <row r="27" spans="1:11" ht="16.5" hidden="1" customHeight="1">
      <c r="A27" s="42">
        <v>70435</v>
      </c>
      <c r="B27" s="43" t="s">
        <v>2524</v>
      </c>
      <c r="C27" s="307" t="s">
        <v>2523</v>
      </c>
      <c r="D27" s="639" t="s">
        <v>862</v>
      </c>
      <c r="E27" s="639"/>
      <c r="F27" s="639"/>
      <c r="G27" s="67">
        <v>3700</v>
      </c>
      <c r="H27" s="67">
        <v>3478</v>
      </c>
      <c r="I27" s="67">
        <v>3478</v>
      </c>
      <c r="J27" s="67">
        <v>3478</v>
      </c>
      <c r="K27" s="67">
        <v>3478</v>
      </c>
    </row>
    <row r="28" spans="1:11" ht="16.5" hidden="1" customHeight="1">
      <c r="A28" s="42">
        <v>65144</v>
      </c>
      <c r="B28" s="43" t="s">
        <v>2525</v>
      </c>
      <c r="C28" s="307" t="s">
        <v>2522</v>
      </c>
      <c r="D28" s="639" t="s">
        <v>862</v>
      </c>
      <c r="E28" s="639"/>
      <c r="F28" s="639"/>
      <c r="G28" s="67">
        <v>175</v>
      </c>
      <c r="H28" s="67">
        <v>165</v>
      </c>
      <c r="I28" s="67">
        <v>165</v>
      </c>
      <c r="J28" s="67">
        <v>165</v>
      </c>
      <c r="K28" s="67">
        <v>165</v>
      </c>
    </row>
    <row r="29" spans="1:11" ht="16.5" hidden="1" customHeight="1">
      <c r="A29" s="42">
        <v>70436</v>
      </c>
      <c r="B29" s="43" t="s">
        <v>2525</v>
      </c>
      <c r="C29" s="307" t="s">
        <v>2523</v>
      </c>
      <c r="D29" s="639" t="s">
        <v>862</v>
      </c>
      <c r="E29" s="639"/>
      <c r="F29" s="639"/>
      <c r="G29" s="67">
        <v>3600</v>
      </c>
      <c r="H29" s="67">
        <v>3384</v>
      </c>
      <c r="I29" s="67">
        <v>3384</v>
      </c>
      <c r="J29" s="67">
        <v>3384</v>
      </c>
      <c r="K29" s="67">
        <v>3384</v>
      </c>
    </row>
    <row r="30" spans="1:11" ht="16.5" hidden="1" customHeight="1">
      <c r="A30" s="42">
        <v>65145</v>
      </c>
      <c r="B30" s="43" t="s">
        <v>2526</v>
      </c>
      <c r="C30" s="307" t="s">
        <v>2522</v>
      </c>
      <c r="D30" s="639" t="s">
        <v>862</v>
      </c>
      <c r="E30" s="639"/>
      <c r="F30" s="639"/>
      <c r="G30" s="67">
        <v>175</v>
      </c>
      <c r="H30" s="67">
        <v>165</v>
      </c>
      <c r="I30" s="67">
        <v>165</v>
      </c>
      <c r="J30" s="67">
        <v>165</v>
      </c>
      <c r="K30" s="67">
        <v>165</v>
      </c>
    </row>
    <row r="31" spans="1:11" ht="16.5" hidden="1" customHeight="1">
      <c r="A31" s="42">
        <v>70437</v>
      </c>
      <c r="B31" s="43" t="s">
        <v>2526</v>
      </c>
      <c r="C31" s="307" t="s">
        <v>2523</v>
      </c>
      <c r="D31" s="639" t="s">
        <v>862</v>
      </c>
      <c r="E31" s="639"/>
      <c r="F31" s="639"/>
      <c r="G31" s="67">
        <v>3600</v>
      </c>
      <c r="H31" s="67">
        <v>3384</v>
      </c>
      <c r="I31" s="67">
        <v>3384</v>
      </c>
      <c r="J31" s="67">
        <v>3384</v>
      </c>
      <c r="K31" s="67">
        <v>3384</v>
      </c>
    </row>
    <row r="32" spans="1:11" ht="16.5" hidden="1" customHeight="1">
      <c r="A32" s="42">
        <v>65147</v>
      </c>
      <c r="B32" s="487" t="s">
        <v>2527</v>
      </c>
      <c r="C32" s="307" t="s">
        <v>2522</v>
      </c>
      <c r="D32" s="639" t="s">
        <v>862</v>
      </c>
      <c r="E32" s="639"/>
      <c r="F32" s="639"/>
      <c r="G32" s="67">
        <v>191</v>
      </c>
      <c r="H32" s="67">
        <v>180</v>
      </c>
      <c r="I32" s="67">
        <v>180</v>
      </c>
      <c r="J32" s="67">
        <v>180</v>
      </c>
      <c r="K32" s="67">
        <v>180</v>
      </c>
    </row>
    <row r="33" spans="1:11" ht="16.5" customHeight="1">
      <c r="A33" s="42">
        <v>65148</v>
      </c>
      <c r="B33" s="488"/>
      <c r="C33" s="307" t="s">
        <v>1254</v>
      </c>
      <c r="D33" s="639" t="s">
        <v>862</v>
      </c>
      <c r="E33" s="639"/>
      <c r="F33" s="639"/>
      <c r="G33" s="67">
        <v>125</v>
      </c>
      <c r="H33" s="67">
        <v>118</v>
      </c>
      <c r="I33" s="67">
        <v>118</v>
      </c>
      <c r="J33" s="67">
        <v>118</v>
      </c>
      <c r="K33" s="67">
        <v>118</v>
      </c>
    </row>
    <row r="34" spans="1:11" ht="16.5" hidden="1" customHeight="1">
      <c r="A34" s="42">
        <v>70439</v>
      </c>
      <c r="B34" s="489"/>
      <c r="C34" s="307" t="s">
        <v>2523</v>
      </c>
      <c r="D34" s="639" t="s">
        <v>862</v>
      </c>
      <c r="E34" s="639"/>
      <c r="F34" s="639"/>
      <c r="G34" s="67">
        <v>3900</v>
      </c>
      <c r="H34" s="67">
        <v>3666</v>
      </c>
      <c r="I34" s="67">
        <v>3666</v>
      </c>
      <c r="J34" s="67">
        <v>3666</v>
      </c>
      <c r="K34" s="67">
        <v>3666</v>
      </c>
    </row>
    <row r="35" spans="1:11">
      <c r="A35" s="640" t="s">
        <v>2528</v>
      </c>
      <c r="B35" s="411"/>
      <c r="C35" s="411"/>
      <c r="D35" s="411"/>
      <c r="E35" s="411"/>
      <c r="F35" s="411"/>
      <c r="G35" s="411"/>
      <c r="H35" s="411"/>
      <c r="I35" s="411"/>
      <c r="J35" s="411"/>
      <c r="K35" s="411"/>
    </row>
    <row r="36" spans="1:11" ht="18.75" customHeight="1">
      <c r="A36" s="42">
        <v>65156</v>
      </c>
      <c r="B36" s="43" t="s">
        <v>2529</v>
      </c>
      <c r="C36" s="307" t="s">
        <v>2522</v>
      </c>
      <c r="D36" s="639" t="s">
        <v>862</v>
      </c>
      <c r="E36" s="639"/>
      <c r="F36" s="639"/>
      <c r="G36" s="67">
        <v>133</v>
      </c>
      <c r="H36" s="67">
        <v>125</v>
      </c>
      <c r="I36" s="67">
        <v>125</v>
      </c>
      <c r="J36" s="67">
        <v>125</v>
      </c>
      <c r="K36" s="67">
        <v>125</v>
      </c>
    </row>
    <row r="38" spans="1:11">
      <c r="A38" s="137" t="s">
        <v>866</v>
      </c>
    </row>
  </sheetData>
  <mergeCells count="26">
    <mergeCell ref="A12:K12"/>
    <mergeCell ref="A14:K14"/>
    <mergeCell ref="D24:F24"/>
    <mergeCell ref="B23:B25"/>
    <mergeCell ref="B32:B34"/>
    <mergeCell ref="A16:K16"/>
    <mergeCell ref="A18:K18"/>
    <mergeCell ref="A20:K20"/>
    <mergeCell ref="A22:K22"/>
    <mergeCell ref="D25:F25"/>
    <mergeCell ref="D26:F26"/>
    <mergeCell ref="D15:F15"/>
    <mergeCell ref="D17:F17"/>
    <mergeCell ref="D19:F19"/>
    <mergeCell ref="D21:F21"/>
    <mergeCell ref="D23:F23"/>
    <mergeCell ref="D33:F33"/>
    <mergeCell ref="D34:F34"/>
    <mergeCell ref="D36:F36"/>
    <mergeCell ref="D27:F27"/>
    <mergeCell ref="D28:F28"/>
    <mergeCell ref="D29:F29"/>
    <mergeCell ref="D30:F30"/>
    <mergeCell ref="D31:F31"/>
    <mergeCell ref="D32:F32"/>
    <mergeCell ref="A35:K35"/>
  </mergeCells>
  <pageMargins left="0.70866141732283472" right="0.70866141732283472" top="0.74803149606299213" bottom="0.74803149606299213" header="0.31496062992125984" footer="0.31496062992125984"/>
  <pageSetup paperSize="9" scale="38" orientation="portrait" verticalDpi="0" r:id="rId1"/>
  <drawing r:id="rId2"/>
</worksheet>
</file>

<file path=xl/worksheets/sheet23.xml><?xml version="1.0" encoding="utf-8"?>
<worksheet xmlns="http://schemas.openxmlformats.org/spreadsheetml/2006/main" xmlns:r="http://schemas.openxmlformats.org/officeDocument/2006/relationships">
  <sheetPr>
    <pageSetUpPr fitToPage="1"/>
  </sheetPr>
  <dimension ref="A1:X47"/>
  <sheetViews>
    <sheetView workbookViewId="0">
      <selection sqref="A1:X11"/>
    </sheetView>
  </sheetViews>
  <sheetFormatPr defaultRowHeight="15"/>
  <cols>
    <col min="1" max="1" width="7" customWidth="1"/>
    <col min="2" max="2" width="40.7109375" customWidth="1"/>
    <col min="3" max="3" width="8.5703125" customWidth="1"/>
    <col min="4" max="4" width="45.42578125" customWidth="1"/>
    <col min="5" max="5" width="8.7109375" customWidth="1"/>
    <col min="6" max="10" width="9.42578125" customWidth="1"/>
  </cols>
  <sheetData>
    <row r="1" spans="1:24">
      <c r="A1" s="3"/>
      <c r="B1" s="4"/>
      <c r="C1" s="4"/>
      <c r="D1" s="4"/>
      <c r="E1" s="4"/>
      <c r="F1" s="4"/>
      <c r="G1" s="4"/>
      <c r="H1" s="4"/>
      <c r="I1" s="4"/>
      <c r="J1" s="4"/>
      <c r="K1" s="4"/>
      <c r="L1" s="4"/>
      <c r="M1" s="4"/>
      <c r="N1" s="4"/>
      <c r="O1" s="4"/>
      <c r="P1" s="4"/>
      <c r="Q1" s="4"/>
      <c r="R1" s="4"/>
      <c r="S1" s="4"/>
      <c r="T1" s="4"/>
      <c r="U1" s="4"/>
      <c r="V1" s="4"/>
      <c r="W1" s="4"/>
      <c r="X1" s="306"/>
    </row>
    <row r="2" spans="1:24">
      <c r="A2" s="6"/>
      <c r="B2" s="1"/>
      <c r="C2" s="1"/>
      <c r="D2" s="1"/>
      <c r="E2" s="1"/>
      <c r="F2" s="1"/>
      <c r="G2" s="1"/>
      <c r="H2" s="1"/>
      <c r="I2" s="1"/>
      <c r="J2" s="1"/>
      <c r="K2" s="1"/>
      <c r="L2" s="1"/>
      <c r="M2" s="1"/>
      <c r="N2" s="1"/>
      <c r="O2" s="1"/>
      <c r="P2" s="1"/>
      <c r="Q2" s="1"/>
      <c r="R2" s="1"/>
      <c r="S2" s="1"/>
      <c r="T2" s="1"/>
      <c r="U2" s="1"/>
      <c r="V2" s="1"/>
      <c r="W2" s="1"/>
      <c r="X2" s="7"/>
    </row>
    <row r="3" spans="1:24" ht="31.5">
      <c r="A3" s="6"/>
      <c r="B3" s="1"/>
      <c r="C3" s="1"/>
      <c r="D3" s="1"/>
      <c r="E3" s="1"/>
      <c r="F3" s="1"/>
      <c r="G3" s="1"/>
      <c r="H3" s="1"/>
      <c r="I3" s="1"/>
      <c r="J3" s="1"/>
      <c r="K3" s="1"/>
      <c r="L3" s="1"/>
      <c r="M3" s="1"/>
      <c r="N3" s="1"/>
      <c r="O3" s="1"/>
      <c r="P3" s="14" t="s">
        <v>2861</v>
      </c>
      <c r="Q3" s="2"/>
      <c r="R3" s="2"/>
      <c r="S3" s="2"/>
      <c r="T3" s="2"/>
      <c r="U3" s="2"/>
      <c r="V3" s="2"/>
      <c r="W3" s="2"/>
      <c r="X3" s="11"/>
    </row>
    <row r="4" spans="1:24">
      <c r="A4" s="6"/>
      <c r="B4" s="1"/>
      <c r="C4" s="1"/>
      <c r="D4" s="1"/>
      <c r="E4" s="1"/>
      <c r="F4" s="1"/>
      <c r="G4" s="1"/>
      <c r="H4" s="1"/>
      <c r="I4" s="1"/>
      <c r="J4" s="1"/>
      <c r="K4" s="1"/>
      <c r="L4" s="1"/>
      <c r="M4" s="1"/>
      <c r="N4" s="1"/>
      <c r="O4" s="1"/>
      <c r="P4" s="15"/>
      <c r="Q4" s="1"/>
      <c r="R4" s="1"/>
      <c r="S4" s="1"/>
      <c r="T4" s="1"/>
      <c r="U4" s="1"/>
      <c r="V4" s="1"/>
      <c r="W4" s="1"/>
      <c r="X4" s="7"/>
    </row>
    <row r="5" spans="1:24" ht="17.25">
      <c r="A5" s="6"/>
      <c r="B5" s="1"/>
      <c r="C5" s="1"/>
      <c r="D5" s="1"/>
      <c r="E5" s="1"/>
      <c r="F5" s="1"/>
      <c r="G5" s="1"/>
      <c r="H5" s="1"/>
      <c r="I5" s="1"/>
      <c r="J5" s="1"/>
      <c r="K5" s="1"/>
      <c r="L5" s="1"/>
      <c r="M5" s="1"/>
      <c r="N5" s="1"/>
      <c r="O5" s="1"/>
      <c r="P5" s="37" t="s">
        <v>2862</v>
      </c>
      <c r="Q5" s="13"/>
      <c r="S5" s="13"/>
      <c r="T5" s="13"/>
      <c r="U5" s="13"/>
      <c r="V5" s="13"/>
      <c r="W5" s="13"/>
      <c r="X5" s="7"/>
    </row>
    <row r="6" spans="1:24">
      <c r="A6" s="6"/>
      <c r="B6" s="1"/>
      <c r="C6" s="1"/>
      <c r="D6" s="1"/>
      <c r="E6" s="1"/>
      <c r="F6" s="1"/>
      <c r="G6" s="1"/>
      <c r="H6" s="1"/>
      <c r="I6" s="1"/>
      <c r="J6" s="1"/>
      <c r="K6" s="1"/>
      <c r="L6" s="1"/>
      <c r="M6" s="1"/>
      <c r="N6" s="1"/>
      <c r="O6" s="1"/>
      <c r="P6" s="1"/>
      <c r="Q6" s="1"/>
      <c r="R6" s="1"/>
      <c r="S6" s="1"/>
      <c r="T6" s="1"/>
      <c r="U6" s="1"/>
      <c r="V6" s="1"/>
      <c r="W6" s="1"/>
      <c r="X6" s="7"/>
    </row>
    <row r="7" spans="1:24">
      <c r="A7" s="6"/>
      <c r="B7" s="1"/>
      <c r="C7" s="1"/>
      <c r="D7" s="1"/>
      <c r="E7" s="1"/>
      <c r="F7" s="1"/>
      <c r="G7" s="1"/>
      <c r="H7" s="1"/>
      <c r="I7" s="1"/>
      <c r="J7" s="1"/>
      <c r="K7" s="1"/>
      <c r="L7" s="1"/>
      <c r="M7" s="1"/>
      <c r="N7" s="1"/>
      <c r="O7" s="1"/>
      <c r="P7" s="1"/>
      <c r="Q7" s="1"/>
      <c r="R7" s="1"/>
      <c r="S7" s="1"/>
      <c r="T7" s="1"/>
      <c r="U7" s="1"/>
      <c r="V7" s="1"/>
      <c r="W7" s="1"/>
      <c r="X7" s="7"/>
    </row>
    <row r="8" spans="1:24">
      <c r="A8" s="6"/>
      <c r="B8" s="1"/>
      <c r="C8" s="1"/>
      <c r="D8" s="1"/>
      <c r="E8" s="1"/>
      <c r="F8" s="1"/>
      <c r="G8" s="1"/>
      <c r="H8" s="1"/>
      <c r="I8" s="1"/>
      <c r="J8" s="1"/>
      <c r="K8" s="1"/>
      <c r="L8" s="1"/>
      <c r="M8" s="1"/>
      <c r="N8" s="1"/>
      <c r="O8" s="1"/>
      <c r="P8" s="1"/>
      <c r="Q8" s="1"/>
      <c r="R8" s="1"/>
      <c r="S8" s="1"/>
      <c r="T8" s="1"/>
      <c r="U8" s="1"/>
      <c r="V8" s="1"/>
      <c r="W8" s="1"/>
      <c r="X8" s="7"/>
    </row>
    <row r="9" spans="1:24" ht="15.75" thickBot="1">
      <c r="A9" s="8"/>
      <c r="B9" s="9"/>
      <c r="C9" s="9"/>
      <c r="D9" s="9"/>
      <c r="E9" s="9"/>
      <c r="F9" s="9"/>
      <c r="G9" s="9"/>
      <c r="H9" s="9"/>
      <c r="I9" s="9"/>
      <c r="J9" s="9"/>
      <c r="K9" s="9"/>
      <c r="L9" s="9"/>
      <c r="M9" s="9"/>
      <c r="N9" s="9"/>
      <c r="O9" s="9"/>
      <c r="P9" s="9"/>
      <c r="Q9" s="9"/>
      <c r="R9" s="9"/>
      <c r="S9" s="9"/>
      <c r="T9" s="9"/>
      <c r="U9" s="9"/>
      <c r="V9" s="9"/>
      <c r="W9" s="9"/>
      <c r="X9" s="10"/>
    </row>
    <row r="10" spans="1:24" ht="15.75">
      <c r="A10" s="18" t="s">
        <v>2863</v>
      </c>
      <c r="B10" s="282"/>
      <c r="C10" s="16"/>
      <c r="D10" s="16"/>
      <c r="E10" s="16"/>
      <c r="F10" s="16"/>
      <c r="G10" s="397" t="s">
        <v>2864</v>
      </c>
      <c r="H10" s="16"/>
      <c r="I10" s="16"/>
      <c r="J10" s="16"/>
      <c r="K10" s="397" t="s">
        <v>2865</v>
      </c>
      <c r="L10" s="16"/>
      <c r="M10" s="16"/>
      <c r="N10" s="16"/>
      <c r="O10" s="16"/>
      <c r="P10" s="16"/>
      <c r="Q10" s="16"/>
      <c r="R10" s="16"/>
      <c r="S10" s="16"/>
      <c r="T10" s="16"/>
      <c r="U10" s="16"/>
      <c r="V10" s="16"/>
      <c r="W10" s="16"/>
      <c r="X10" s="5"/>
    </row>
    <row r="11" spans="1:24" ht="16.5" thickBot="1">
      <c r="A11" s="19"/>
      <c r="B11" s="283"/>
      <c r="C11" s="17"/>
      <c r="D11" s="17"/>
      <c r="E11" s="17"/>
      <c r="F11" s="17"/>
      <c r="G11" s="17"/>
      <c r="H11" s="17"/>
      <c r="I11" s="17"/>
      <c r="J11" s="17"/>
      <c r="K11" s="17"/>
      <c r="L11" s="17"/>
      <c r="M11" s="17"/>
      <c r="N11" s="17"/>
      <c r="O11" s="17"/>
      <c r="P11" s="17"/>
      <c r="Q11" s="17"/>
      <c r="R11" s="17"/>
      <c r="S11" s="17"/>
      <c r="T11" s="17"/>
      <c r="U11" s="17"/>
      <c r="V11" s="17"/>
      <c r="W11" s="17"/>
      <c r="X11" s="10"/>
    </row>
    <row r="12" spans="1:24" ht="51.75" customHeight="1" thickBot="1">
      <c r="A12" s="641" t="s">
        <v>2509</v>
      </c>
      <c r="B12" s="642"/>
      <c r="C12" s="642"/>
      <c r="D12" s="642"/>
      <c r="E12" s="642"/>
      <c r="F12" s="642"/>
      <c r="G12" s="642"/>
      <c r="H12" s="642"/>
      <c r="I12" s="642"/>
      <c r="J12" s="643"/>
    </row>
    <row r="13" spans="1:24" ht="20.25">
      <c r="A13" s="644" t="s">
        <v>2768</v>
      </c>
      <c r="B13" s="498"/>
      <c r="C13" s="498"/>
      <c r="D13" s="498"/>
      <c r="E13" s="498"/>
      <c r="F13" s="498"/>
      <c r="G13" s="498"/>
      <c r="H13" s="498"/>
      <c r="I13" s="498"/>
      <c r="J13" s="627"/>
    </row>
    <row r="14" spans="1:24" ht="79.5" customHeight="1">
      <c r="A14" s="383" t="s">
        <v>2769</v>
      </c>
      <c r="B14" s="383" t="s">
        <v>2770</v>
      </c>
      <c r="C14" s="383" t="s">
        <v>2771</v>
      </c>
      <c r="D14" s="382" t="s">
        <v>2772</v>
      </c>
      <c r="E14" s="385" t="s">
        <v>24</v>
      </c>
      <c r="F14" s="277" t="s">
        <v>617</v>
      </c>
      <c r="G14" s="277" t="s">
        <v>618</v>
      </c>
      <c r="H14" s="277" t="s">
        <v>619</v>
      </c>
      <c r="I14" s="277" t="s">
        <v>620</v>
      </c>
      <c r="J14" s="277" t="s">
        <v>621</v>
      </c>
    </row>
    <row r="15" spans="1:24">
      <c r="A15" s="511" t="s">
        <v>2773</v>
      </c>
      <c r="B15" s="512"/>
      <c r="C15" s="512"/>
      <c r="D15" s="512"/>
    </row>
    <row r="16" spans="1:24" ht="56.25">
      <c r="A16" s="42">
        <v>1</v>
      </c>
      <c r="B16" s="43" t="s">
        <v>2774</v>
      </c>
      <c r="C16" s="381">
        <v>25</v>
      </c>
      <c r="D16" s="387" t="s">
        <v>2775</v>
      </c>
      <c r="E16" s="384" t="s">
        <v>862</v>
      </c>
      <c r="F16" s="388">
        <v>205.79559999999995</v>
      </c>
      <c r="G16" s="388">
        <v>182.11999999999998</v>
      </c>
      <c r="H16" s="388">
        <v>182.11999999999998</v>
      </c>
      <c r="I16" s="388">
        <v>182.11999999999998</v>
      </c>
      <c r="J16" s="388">
        <v>182.11999999999998</v>
      </c>
    </row>
    <row r="17" spans="1:10" ht="67.5">
      <c r="A17" s="42">
        <v>2</v>
      </c>
      <c r="B17" s="43" t="s">
        <v>2776</v>
      </c>
      <c r="C17" s="381">
        <v>25</v>
      </c>
      <c r="D17" s="387" t="s">
        <v>2777</v>
      </c>
      <c r="E17" s="384" t="s">
        <v>862</v>
      </c>
      <c r="F17" s="388">
        <v>229.39</v>
      </c>
      <c r="G17" s="388">
        <v>203</v>
      </c>
      <c r="H17" s="388">
        <v>203</v>
      </c>
      <c r="I17" s="388">
        <v>203</v>
      </c>
      <c r="J17" s="388">
        <v>203</v>
      </c>
    </row>
    <row r="18" spans="1:10" ht="67.5">
      <c r="A18" s="42">
        <v>3</v>
      </c>
      <c r="B18" s="43" t="s">
        <v>2778</v>
      </c>
      <c r="C18" s="381">
        <v>25</v>
      </c>
      <c r="D18" s="387" t="s">
        <v>2779</v>
      </c>
      <c r="E18" s="384" t="s">
        <v>862</v>
      </c>
      <c r="F18" s="388">
        <v>277.88959999999997</v>
      </c>
      <c r="G18" s="388">
        <v>245.92</v>
      </c>
      <c r="H18" s="388">
        <v>245.92</v>
      </c>
      <c r="I18" s="388">
        <v>245.92</v>
      </c>
      <c r="J18" s="388">
        <v>245.92</v>
      </c>
    </row>
    <row r="19" spans="1:10" ht="56.25">
      <c r="A19" s="42">
        <v>4</v>
      </c>
      <c r="B19" s="43" t="s">
        <v>2780</v>
      </c>
      <c r="C19" s="381">
        <v>25</v>
      </c>
      <c r="D19" s="387" t="s">
        <v>2781</v>
      </c>
      <c r="E19" s="384" t="s">
        <v>862</v>
      </c>
      <c r="F19" s="388">
        <v>701.27799999999979</v>
      </c>
      <c r="G19" s="388">
        <v>620.59999999999991</v>
      </c>
      <c r="H19" s="388">
        <v>620.59999999999991</v>
      </c>
      <c r="I19" s="388">
        <v>620.59999999999991</v>
      </c>
      <c r="J19" s="388">
        <v>620.59999999999991</v>
      </c>
    </row>
    <row r="20" spans="1:10">
      <c r="A20" s="511" t="s">
        <v>2782</v>
      </c>
      <c r="B20" s="512"/>
      <c r="C20" s="512"/>
      <c r="D20" s="512"/>
      <c r="E20" s="384"/>
      <c r="F20" s="388"/>
      <c r="G20" s="388"/>
      <c r="H20" s="388"/>
      <c r="I20" s="388"/>
      <c r="J20" s="388"/>
    </row>
    <row r="21" spans="1:10" ht="45">
      <c r="A21" s="42">
        <v>5</v>
      </c>
      <c r="B21" s="43" t="s">
        <v>2783</v>
      </c>
      <c r="C21" s="381">
        <v>25</v>
      </c>
      <c r="D21" s="387" t="s">
        <v>2784</v>
      </c>
      <c r="E21" s="384" t="s">
        <v>862</v>
      </c>
      <c r="F21" s="388">
        <v>199.24159999999998</v>
      </c>
      <c r="G21" s="388">
        <v>176.32</v>
      </c>
      <c r="H21" s="388">
        <v>176.32</v>
      </c>
      <c r="I21" s="388">
        <v>176.32</v>
      </c>
      <c r="J21" s="388">
        <v>176.32</v>
      </c>
    </row>
    <row r="22" spans="1:10" ht="67.5">
      <c r="A22" s="42">
        <v>6</v>
      </c>
      <c r="B22" s="43" t="s">
        <v>2785</v>
      </c>
      <c r="C22" s="381">
        <v>20</v>
      </c>
      <c r="D22" s="387" t="s">
        <v>2786</v>
      </c>
      <c r="E22" s="384" t="s">
        <v>862</v>
      </c>
      <c r="F22" s="388">
        <v>260.84919999999994</v>
      </c>
      <c r="G22" s="388">
        <v>230.83999999999997</v>
      </c>
      <c r="H22" s="388">
        <v>230.83999999999997</v>
      </c>
      <c r="I22" s="388">
        <v>230.83999999999997</v>
      </c>
      <c r="J22" s="388">
        <v>230.83999999999997</v>
      </c>
    </row>
    <row r="23" spans="1:10">
      <c r="A23" s="511" t="s">
        <v>2787</v>
      </c>
      <c r="B23" s="512"/>
      <c r="C23" s="512"/>
      <c r="D23" s="512"/>
      <c r="E23" s="384"/>
      <c r="F23" s="388"/>
      <c r="G23" s="388"/>
      <c r="H23" s="388"/>
      <c r="I23" s="388"/>
      <c r="J23" s="388"/>
    </row>
    <row r="24" spans="1:10" ht="67.5">
      <c r="A24" s="42">
        <v>7</v>
      </c>
      <c r="B24" s="43" t="s">
        <v>2788</v>
      </c>
      <c r="C24" s="381">
        <v>30</v>
      </c>
      <c r="D24" s="387" t="s">
        <v>2789</v>
      </c>
      <c r="E24" s="384" t="s">
        <v>862</v>
      </c>
      <c r="F24" s="388">
        <v>292.30840000000001</v>
      </c>
      <c r="G24" s="388">
        <v>258.68</v>
      </c>
      <c r="H24" s="388">
        <v>258.68</v>
      </c>
      <c r="I24" s="388">
        <v>258.68</v>
      </c>
      <c r="J24" s="388">
        <v>258.68</v>
      </c>
    </row>
    <row r="25" spans="1:10" ht="45">
      <c r="A25" s="42">
        <v>8</v>
      </c>
      <c r="B25" s="43" t="s">
        <v>2790</v>
      </c>
      <c r="C25" s="381">
        <v>30</v>
      </c>
      <c r="D25" s="387" t="s">
        <v>2791</v>
      </c>
      <c r="E25" s="384" t="s">
        <v>862</v>
      </c>
      <c r="F25" s="388">
        <v>305.41639999999995</v>
      </c>
      <c r="G25" s="388">
        <v>270.27999999999997</v>
      </c>
      <c r="H25" s="388">
        <v>270.27999999999997</v>
      </c>
      <c r="I25" s="388">
        <v>270.27999999999997</v>
      </c>
      <c r="J25" s="388">
        <v>270.27999999999997</v>
      </c>
    </row>
    <row r="26" spans="1:10" ht="56.25">
      <c r="A26" s="42">
        <v>9</v>
      </c>
      <c r="B26" s="43" t="s">
        <v>2792</v>
      </c>
      <c r="C26" s="381">
        <v>25</v>
      </c>
      <c r="D26" s="387" t="s">
        <v>2793</v>
      </c>
      <c r="E26" s="384" t="s">
        <v>862</v>
      </c>
      <c r="F26" s="388">
        <v>228.07919999999996</v>
      </c>
      <c r="G26" s="388">
        <v>201.83999999999997</v>
      </c>
      <c r="H26" s="388">
        <v>201.83999999999997</v>
      </c>
      <c r="I26" s="388">
        <v>201.83999999999997</v>
      </c>
      <c r="J26" s="388">
        <v>201.83999999999997</v>
      </c>
    </row>
    <row r="27" spans="1:10" ht="67.5">
      <c r="A27" s="42">
        <v>10</v>
      </c>
      <c r="B27" s="43" t="s">
        <v>2794</v>
      </c>
      <c r="C27" s="381">
        <v>25</v>
      </c>
      <c r="D27" s="387" t="s">
        <v>2795</v>
      </c>
      <c r="E27" s="384" t="s">
        <v>862</v>
      </c>
      <c r="F27" s="388">
        <v>263.4708</v>
      </c>
      <c r="G27" s="388">
        <v>233.16</v>
      </c>
      <c r="H27" s="388">
        <v>233.16</v>
      </c>
      <c r="I27" s="388">
        <v>233.16</v>
      </c>
      <c r="J27" s="388">
        <v>233.16</v>
      </c>
    </row>
    <row r="28" spans="1:10">
      <c r="A28" s="511" t="s">
        <v>1379</v>
      </c>
      <c r="B28" s="512"/>
      <c r="C28" s="512"/>
      <c r="D28" s="512"/>
      <c r="E28" s="384"/>
      <c r="F28" s="388"/>
      <c r="G28" s="388"/>
      <c r="H28" s="388"/>
      <c r="I28" s="388"/>
      <c r="J28" s="388"/>
    </row>
    <row r="29" spans="1:10" ht="56.25">
      <c r="A29" s="42">
        <v>11</v>
      </c>
      <c r="B29" s="43" t="s">
        <v>2796</v>
      </c>
      <c r="C29" s="381">
        <v>20</v>
      </c>
      <c r="D29" s="387" t="s">
        <v>2797</v>
      </c>
      <c r="E29" s="384" t="s">
        <v>862</v>
      </c>
      <c r="F29" s="388">
        <v>301.48399999999992</v>
      </c>
      <c r="G29" s="388">
        <v>266.79999999999995</v>
      </c>
      <c r="H29" s="388">
        <v>266.79999999999995</v>
      </c>
      <c r="I29" s="388">
        <v>266.79999999999995</v>
      </c>
      <c r="J29" s="388">
        <v>266.79999999999995</v>
      </c>
    </row>
    <row r="30" spans="1:10" ht="67.5">
      <c r="A30" s="42">
        <v>12</v>
      </c>
      <c r="B30" s="43" t="s">
        <v>2798</v>
      </c>
      <c r="C30" s="381">
        <v>20</v>
      </c>
      <c r="D30" s="387" t="s">
        <v>2799</v>
      </c>
      <c r="E30" s="384" t="s">
        <v>862</v>
      </c>
      <c r="F30" s="388">
        <v>398.48319999999995</v>
      </c>
      <c r="G30" s="388">
        <v>352.64</v>
      </c>
      <c r="H30" s="388">
        <v>352.64</v>
      </c>
      <c r="I30" s="388">
        <v>352.64</v>
      </c>
      <c r="J30" s="388">
        <v>352.64</v>
      </c>
    </row>
    <row r="31" spans="1:10" ht="67.5">
      <c r="A31" s="42">
        <v>13</v>
      </c>
      <c r="B31" s="43" t="s">
        <v>2800</v>
      </c>
      <c r="C31" s="381">
        <v>20</v>
      </c>
      <c r="D31" s="387" t="s">
        <v>2801</v>
      </c>
      <c r="E31" s="384" t="s">
        <v>862</v>
      </c>
      <c r="F31" s="388">
        <v>302.79479999999995</v>
      </c>
      <c r="G31" s="388">
        <v>267.95999999999998</v>
      </c>
      <c r="H31" s="388">
        <v>267.95999999999998</v>
      </c>
      <c r="I31" s="388">
        <v>267.95999999999998</v>
      </c>
      <c r="J31" s="388">
        <v>267.95999999999998</v>
      </c>
    </row>
    <row r="32" spans="1:10" ht="45">
      <c r="A32" s="42">
        <v>14</v>
      </c>
      <c r="B32" s="43" t="s">
        <v>2802</v>
      </c>
      <c r="C32" s="381">
        <v>20</v>
      </c>
      <c r="D32" s="387" t="s">
        <v>2803</v>
      </c>
      <c r="E32" s="384" t="s">
        <v>862</v>
      </c>
      <c r="F32" s="388">
        <v>377.51039999999995</v>
      </c>
      <c r="G32" s="388">
        <v>334.08</v>
      </c>
      <c r="H32" s="388">
        <v>334.08</v>
      </c>
      <c r="I32" s="388">
        <v>334.08</v>
      </c>
      <c r="J32" s="388">
        <v>334.08</v>
      </c>
    </row>
    <row r="33" spans="1:10">
      <c r="A33" s="511" t="s">
        <v>2804</v>
      </c>
      <c r="B33" s="512"/>
      <c r="C33" s="512"/>
      <c r="D33" s="512"/>
      <c r="E33" s="384"/>
      <c r="F33" s="388"/>
      <c r="G33" s="388"/>
      <c r="H33" s="388"/>
      <c r="I33" s="388"/>
      <c r="J33" s="388"/>
    </row>
    <row r="34" spans="1:10" ht="56.25">
      <c r="A34" s="42">
        <v>15</v>
      </c>
      <c r="B34" s="43" t="s">
        <v>2805</v>
      </c>
      <c r="C34" s="381">
        <v>25</v>
      </c>
      <c r="D34" s="387" t="s">
        <v>2806</v>
      </c>
      <c r="E34" s="384" t="s">
        <v>862</v>
      </c>
      <c r="F34" s="388">
        <v>191.37679999999997</v>
      </c>
      <c r="G34" s="388">
        <v>169.35999999999999</v>
      </c>
      <c r="H34" s="388">
        <v>169.35999999999999</v>
      </c>
      <c r="I34" s="388">
        <v>169.35999999999999</v>
      </c>
      <c r="J34" s="388">
        <v>169.35999999999999</v>
      </c>
    </row>
    <row r="35" spans="1:10" ht="67.5">
      <c r="A35" s="42">
        <v>16</v>
      </c>
      <c r="B35" s="43" t="s">
        <v>2807</v>
      </c>
      <c r="C35" s="381">
        <v>25</v>
      </c>
      <c r="D35" s="387" t="s">
        <v>2808</v>
      </c>
      <c r="E35" s="384" t="s">
        <v>862</v>
      </c>
      <c r="F35" s="388">
        <v>216.28199999999995</v>
      </c>
      <c r="G35" s="388">
        <v>191.39999999999998</v>
      </c>
      <c r="H35" s="388">
        <v>191.39999999999998</v>
      </c>
      <c r="I35" s="388">
        <v>191.39999999999998</v>
      </c>
      <c r="J35" s="388">
        <v>191.39999999999998</v>
      </c>
    </row>
    <row r="36" spans="1:10">
      <c r="A36" s="511" t="s">
        <v>1394</v>
      </c>
      <c r="B36" s="512"/>
      <c r="C36" s="512"/>
      <c r="D36" s="512"/>
      <c r="E36" s="384"/>
      <c r="F36" s="388"/>
      <c r="G36" s="388"/>
      <c r="H36" s="388"/>
      <c r="I36" s="388"/>
      <c r="J36" s="388"/>
    </row>
    <row r="37" spans="1:10" ht="90">
      <c r="A37" s="42">
        <v>17</v>
      </c>
      <c r="B37" s="43" t="s">
        <v>2809</v>
      </c>
      <c r="C37" s="381">
        <v>10</v>
      </c>
      <c r="D37" s="387" t="s">
        <v>2810</v>
      </c>
      <c r="E37" s="384" t="s">
        <v>862</v>
      </c>
      <c r="F37" s="388">
        <v>385</v>
      </c>
      <c r="G37" s="388">
        <v>361</v>
      </c>
      <c r="H37" s="388">
        <v>361</v>
      </c>
      <c r="I37" s="388">
        <v>361</v>
      </c>
      <c r="J37" s="388">
        <v>361</v>
      </c>
    </row>
    <row r="38" spans="1:10" ht="67.5">
      <c r="A38" s="42">
        <v>18</v>
      </c>
      <c r="B38" s="43" t="s">
        <v>2811</v>
      </c>
      <c r="C38" s="381">
        <v>10</v>
      </c>
      <c r="D38" s="387" t="s">
        <v>2812</v>
      </c>
      <c r="E38" s="384" t="s">
        <v>862</v>
      </c>
      <c r="F38" s="388">
        <v>556</v>
      </c>
      <c r="G38" s="388">
        <v>522</v>
      </c>
      <c r="H38" s="388">
        <v>522</v>
      </c>
      <c r="I38" s="388">
        <v>522</v>
      </c>
      <c r="J38" s="388">
        <v>522</v>
      </c>
    </row>
    <row r="39" spans="1:10" ht="45">
      <c r="A39" s="42">
        <v>19</v>
      </c>
      <c r="B39" s="43" t="s">
        <v>2813</v>
      </c>
      <c r="C39" s="381">
        <v>10</v>
      </c>
      <c r="D39" s="387" t="s">
        <v>2814</v>
      </c>
      <c r="E39" s="384" t="s">
        <v>862</v>
      </c>
      <c r="F39" s="388">
        <v>619</v>
      </c>
      <c r="G39" s="388">
        <v>581</v>
      </c>
      <c r="H39" s="388">
        <v>581</v>
      </c>
      <c r="I39" s="388">
        <v>581</v>
      </c>
      <c r="J39" s="388">
        <v>581</v>
      </c>
    </row>
    <row r="40" spans="1:10">
      <c r="A40" s="511" t="s">
        <v>2815</v>
      </c>
      <c r="B40" s="512"/>
      <c r="C40" s="512"/>
      <c r="D40" s="512"/>
      <c r="E40" s="384"/>
      <c r="F40" s="388"/>
      <c r="G40" s="388"/>
      <c r="H40" s="388"/>
      <c r="I40" s="388"/>
      <c r="J40" s="388"/>
    </row>
    <row r="41" spans="1:10" ht="25.5">
      <c r="A41" s="42">
        <v>20</v>
      </c>
      <c r="B41" s="43" t="s">
        <v>2816</v>
      </c>
      <c r="C41" s="381">
        <v>25</v>
      </c>
      <c r="D41" s="387" t="s">
        <v>2817</v>
      </c>
      <c r="E41" s="384" t="s">
        <v>862</v>
      </c>
      <c r="F41" s="388">
        <v>359.15919999999994</v>
      </c>
      <c r="G41" s="388">
        <v>317.83999999999997</v>
      </c>
      <c r="H41" s="388">
        <v>317.83999999999997</v>
      </c>
      <c r="I41" s="388">
        <v>317.83999999999997</v>
      </c>
      <c r="J41" s="388">
        <v>317.83999999999997</v>
      </c>
    </row>
    <row r="42" spans="1:10" ht="33.75">
      <c r="A42" s="42">
        <v>21</v>
      </c>
      <c r="B42" s="43" t="s">
        <v>2818</v>
      </c>
      <c r="C42" s="381">
        <v>25</v>
      </c>
      <c r="D42" s="387" t="s">
        <v>2819</v>
      </c>
      <c r="E42" s="384" t="s">
        <v>862</v>
      </c>
      <c r="F42" s="388">
        <v>384.06439999999998</v>
      </c>
      <c r="G42" s="388">
        <v>339.88</v>
      </c>
      <c r="H42" s="388">
        <v>339.88</v>
      </c>
      <c r="I42" s="388">
        <v>339.88</v>
      </c>
      <c r="J42" s="388">
        <v>339.88</v>
      </c>
    </row>
    <row r="43" spans="1:10" ht="78.75">
      <c r="A43" s="42">
        <v>22</v>
      </c>
      <c r="B43" s="43" t="s">
        <v>2820</v>
      </c>
      <c r="C43" s="381">
        <v>25</v>
      </c>
      <c r="D43" s="387" t="s">
        <v>2821</v>
      </c>
      <c r="E43" s="384" t="s">
        <v>862</v>
      </c>
      <c r="F43" s="388">
        <v>433.87479999999994</v>
      </c>
      <c r="G43" s="388">
        <v>383.96</v>
      </c>
      <c r="H43" s="388">
        <v>383.96</v>
      </c>
      <c r="I43" s="388">
        <v>383.96</v>
      </c>
      <c r="J43" s="388">
        <v>383.96</v>
      </c>
    </row>
    <row r="44" spans="1:10" ht="78.75">
      <c r="A44" s="42">
        <v>23</v>
      </c>
      <c r="B44" s="43" t="s">
        <v>2822</v>
      </c>
      <c r="C44" s="381">
        <v>25</v>
      </c>
      <c r="D44" s="387" t="s">
        <v>2821</v>
      </c>
      <c r="E44" s="384" t="s">
        <v>862</v>
      </c>
      <c r="F44" s="388">
        <v>490.23919999999993</v>
      </c>
      <c r="G44" s="388">
        <v>433.84</v>
      </c>
      <c r="H44" s="388">
        <v>433.84</v>
      </c>
      <c r="I44" s="388">
        <v>433.84</v>
      </c>
      <c r="J44" s="388">
        <v>433.84</v>
      </c>
    </row>
    <row r="45" spans="1:10" ht="90">
      <c r="A45" s="42">
        <v>24</v>
      </c>
      <c r="B45" s="43" t="s">
        <v>2823</v>
      </c>
      <c r="C45" s="381">
        <v>20</v>
      </c>
      <c r="D45" s="387" t="s">
        <v>2824</v>
      </c>
      <c r="E45" s="384" t="s">
        <v>862</v>
      </c>
      <c r="F45" s="388">
        <v>735</v>
      </c>
      <c r="G45" s="388">
        <v>690</v>
      </c>
      <c r="H45" s="388">
        <v>690</v>
      </c>
      <c r="I45" s="388">
        <v>690</v>
      </c>
      <c r="J45" s="388">
        <v>690</v>
      </c>
    </row>
    <row r="47" spans="1:10">
      <c r="A47" s="389" t="s">
        <v>2825</v>
      </c>
    </row>
  </sheetData>
  <mergeCells count="9">
    <mergeCell ref="A36:D36"/>
    <mergeCell ref="A40:D40"/>
    <mergeCell ref="A12:J12"/>
    <mergeCell ref="A13:J13"/>
    <mergeCell ref="A15:D15"/>
    <mergeCell ref="A20:D20"/>
    <mergeCell ref="A23:D23"/>
    <mergeCell ref="A28:D28"/>
    <mergeCell ref="A33:D33"/>
  </mergeCells>
  <pageMargins left="0.70866141732283472" right="0.70866141732283472" top="0.74803149606299213" bottom="0.74803149606299213" header="0.31496062992125984" footer="0.31496062992125984"/>
  <pageSetup paperSize="9" scale="42" fitToHeight="3" orientation="portrait" r:id="rId1"/>
  <drawing r:id="rId2"/>
</worksheet>
</file>

<file path=xl/worksheets/sheet24.xml><?xml version="1.0" encoding="utf-8"?>
<worksheet xmlns="http://schemas.openxmlformats.org/spreadsheetml/2006/main" xmlns:r="http://schemas.openxmlformats.org/officeDocument/2006/relationships">
  <sheetPr>
    <pageSetUpPr fitToPage="1"/>
  </sheetPr>
  <dimension ref="A1:X158"/>
  <sheetViews>
    <sheetView workbookViewId="0">
      <selection sqref="A1:X11"/>
    </sheetView>
  </sheetViews>
  <sheetFormatPr defaultRowHeight="15"/>
  <cols>
    <col min="1" max="1" width="7" customWidth="1"/>
    <col min="2" max="2" width="40.7109375" customWidth="1"/>
    <col min="3" max="4" width="8.5703125" customWidth="1"/>
    <col min="5" max="10" width="6.42578125" customWidth="1"/>
    <col min="11" max="11" width="8.7109375" customWidth="1"/>
    <col min="12" max="16" width="9.42578125" customWidth="1"/>
  </cols>
  <sheetData>
    <row r="1" spans="1:24">
      <c r="A1" s="3"/>
      <c r="B1" s="4"/>
      <c r="C1" s="4"/>
      <c r="D1" s="4"/>
      <c r="E1" s="4"/>
      <c r="F1" s="4"/>
      <c r="G1" s="4"/>
      <c r="H1" s="4"/>
      <c r="I1" s="4"/>
      <c r="J1" s="4"/>
      <c r="K1" s="4"/>
      <c r="L1" s="4"/>
      <c r="M1" s="4"/>
      <c r="N1" s="4"/>
      <c r="O1" s="4"/>
      <c r="P1" s="4"/>
      <c r="Q1" s="4"/>
      <c r="R1" s="4"/>
      <c r="S1" s="4"/>
      <c r="T1" s="4"/>
      <c r="U1" s="4"/>
      <c r="V1" s="4"/>
      <c r="W1" s="4"/>
      <c r="X1" s="306"/>
    </row>
    <row r="2" spans="1:24">
      <c r="A2" s="6"/>
      <c r="B2" s="1"/>
      <c r="C2" s="1"/>
      <c r="D2" s="1"/>
      <c r="E2" s="1"/>
      <c r="F2" s="1"/>
      <c r="G2" s="1"/>
      <c r="H2" s="1"/>
      <c r="I2" s="1"/>
      <c r="J2" s="1"/>
      <c r="K2" s="1"/>
      <c r="L2" s="1"/>
      <c r="M2" s="1"/>
      <c r="N2" s="1"/>
      <c r="O2" s="1"/>
      <c r="P2" s="1"/>
      <c r="Q2" s="1"/>
      <c r="R2" s="1"/>
      <c r="S2" s="1"/>
      <c r="T2" s="1"/>
      <c r="U2" s="1"/>
      <c r="V2" s="1"/>
      <c r="W2" s="1"/>
      <c r="X2" s="7"/>
    </row>
    <row r="3" spans="1:24" ht="31.5">
      <c r="A3" s="6"/>
      <c r="B3" s="1"/>
      <c r="C3" s="1"/>
      <c r="D3" s="1"/>
      <c r="E3" s="1"/>
      <c r="F3" s="1"/>
      <c r="G3" s="1"/>
      <c r="H3" s="1"/>
      <c r="I3" s="1"/>
      <c r="J3" s="1"/>
      <c r="K3" s="1"/>
      <c r="L3" s="1"/>
      <c r="M3" s="1"/>
      <c r="N3" s="1"/>
      <c r="O3" s="1"/>
      <c r="P3" s="14" t="s">
        <v>2861</v>
      </c>
      <c r="Q3" s="2"/>
      <c r="R3" s="2"/>
      <c r="S3" s="2"/>
      <c r="T3" s="2"/>
      <c r="U3" s="2"/>
      <c r="V3" s="2"/>
      <c r="W3" s="2"/>
      <c r="X3" s="11"/>
    </row>
    <row r="4" spans="1:24">
      <c r="A4" s="6"/>
      <c r="B4" s="1"/>
      <c r="C4" s="1"/>
      <c r="D4" s="1"/>
      <c r="E4" s="1"/>
      <c r="F4" s="1"/>
      <c r="G4" s="1"/>
      <c r="H4" s="1"/>
      <c r="I4" s="1"/>
      <c r="J4" s="1"/>
      <c r="K4" s="1"/>
      <c r="L4" s="1"/>
      <c r="M4" s="1"/>
      <c r="N4" s="1"/>
      <c r="O4" s="1"/>
      <c r="P4" s="15"/>
      <c r="Q4" s="1"/>
      <c r="R4" s="1"/>
      <c r="S4" s="1"/>
      <c r="T4" s="1"/>
      <c r="U4" s="1"/>
      <c r="V4" s="1"/>
      <c r="W4" s="1"/>
      <c r="X4" s="7"/>
    </row>
    <row r="5" spans="1:24" ht="17.25">
      <c r="A5" s="6"/>
      <c r="B5" s="1"/>
      <c r="C5" s="1"/>
      <c r="D5" s="1"/>
      <c r="E5" s="1"/>
      <c r="F5" s="1"/>
      <c r="G5" s="1"/>
      <c r="H5" s="1"/>
      <c r="I5" s="1"/>
      <c r="J5" s="1"/>
      <c r="K5" s="1"/>
      <c r="L5" s="1"/>
      <c r="M5" s="1"/>
      <c r="N5" s="1"/>
      <c r="O5" s="1"/>
      <c r="P5" s="37" t="s">
        <v>2862</v>
      </c>
      <c r="Q5" s="13"/>
      <c r="S5" s="13"/>
      <c r="T5" s="13"/>
      <c r="U5" s="13"/>
      <c r="V5" s="13"/>
      <c r="W5" s="13"/>
      <c r="X5" s="7"/>
    </row>
    <row r="6" spans="1:24">
      <c r="A6" s="6"/>
      <c r="B6" s="1"/>
      <c r="C6" s="1"/>
      <c r="D6" s="1"/>
      <c r="E6" s="1"/>
      <c r="F6" s="1"/>
      <c r="G6" s="1"/>
      <c r="H6" s="1"/>
      <c r="I6" s="1"/>
      <c r="J6" s="1"/>
      <c r="K6" s="1"/>
      <c r="L6" s="1"/>
      <c r="M6" s="1"/>
      <c r="N6" s="1"/>
      <c r="O6" s="1"/>
      <c r="P6" s="1"/>
      <c r="Q6" s="1"/>
      <c r="R6" s="1"/>
      <c r="S6" s="1"/>
      <c r="T6" s="1"/>
      <c r="U6" s="1"/>
      <c r="V6" s="1"/>
      <c r="W6" s="1"/>
      <c r="X6" s="7"/>
    </row>
    <row r="7" spans="1:24">
      <c r="A7" s="6"/>
      <c r="B7" s="1"/>
      <c r="C7" s="1"/>
      <c r="D7" s="1"/>
      <c r="E7" s="1"/>
      <c r="F7" s="1"/>
      <c r="G7" s="1"/>
      <c r="H7" s="1"/>
      <c r="I7" s="1"/>
      <c r="J7" s="1"/>
      <c r="K7" s="1"/>
      <c r="L7" s="1"/>
      <c r="M7" s="1"/>
      <c r="N7" s="1"/>
      <c r="O7" s="1"/>
      <c r="P7" s="1"/>
      <c r="Q7" s="1"/>
      <c r="R7" s="1"/>
      <c r="S7" s="1"/>
      <c r="T7" s="1"/>
      <c r="U7" s="1"/>
      <c r="V7" s="1"/>
      <c r="W7" s="1"/>
      <c r="X7" s="7"/>
    </row>
    <row r="8" spans="1:24">
      <c r="A8" s="6"/>
      <c r="B8" s="1"/>
      <c r="C8" s="1"/>
      <c r="D8" s="1"/>
      <c r="E8" s="1"/>
      <c r="F8" s="1"/>
      <c r="G8" s="1"/>
      <c r="H8" s="1"/>
      <c r="I8" s="1"/>
      <c r="J8" s="1"/>
      <c r="K8" s="1"/>
      <c r="L8" s="1"/>
      <c r="M8" s="1"/>
      <c r="N8" s="1"/>
      <c r="O8" s="1"/>
      <c r="P8" s="1"/>
      <c r="Q8" s="1"/>
      <c r="R8" s="1"/>
      <c r="S8" s="1"/>
      <c r="T8" s="1"/>
      <c r="U8" s="1"/>
      <c r="V8" s="1"/>
      <c r="W8" s="1"/>
      <c r="X8" s="7"/>
    </row>
    <row r="9" spans="1:24" ht="15.75" thickBot="1">
      <c r="A9" s="8"/>
      <c r="B9" s="9"/>
      <c r="C9" s="9"/>
      <c r="D9" s="9"/>
      <c r="E9" s="9"/>
      <c r="F9" s="9"/>
      <c r="G9" s="9"/>
      <c r="H9" s="9"/>
      <c r="I9" s="9"/>
      <c r="J9" s="9"/>
      <c r="K9" s="9"/>
      <c r="L9" s="9"/>
      <c r="M9" s="9"/>
      <c r="N9" s="9"/>
      <c r="O9" s="9"/>
      <c r="P9" s="9"/>
      <c r="Q9" s="9"/>
      <c r="R9" s="9"/>
      <c r="S9" s="9"/>
      <c r="T9" s="9"/>
      <c r="U9" s="9"/>
      <c r="V9" s="9"/>
      <c r="W9" s="9"/>
      <c r="X9" s="10"/>
    </row>
    <row r="10" spans="1:24" ht="15.75">
      <c r="A10" s="18" t="s">
        <v>2863</v>
      </c>
      <c r="B10" s="282"/>
      <c r="C10" s="16"/>
      <c r="D10" s="16"/>
      <c r="E10" s="16"/>
      <c r="F10" s="16"/>
      <c r="G10" s="397" t="s">
        <v>2864</v>
      </c>
      <c r="H10" s="16"/>
      <c r="I10" s="16"/>
      <c r="J10" s="16"/>
      <c r="K10" s="397" t="s">
        <v>2865</v>
      </c>
      <c r="L10" s="16"/>
      <c r="M10" s="16"/>
      <c r="N10" s="16"/>
      <c r="O10" s="16"/>
      <c r="P10" s="16"/>
      <c r="Q10" s="16"/>
      <c r="R10" s="16"/>
      <c r="S10" s="16"/>
      <c r="T10" s="16"/>
      <c r="U10" s="16"/>
      <c r="V10" s="16"/>
      <c r="W10" s="16"/>
      <c r="X10" s="5"/>
    </row>
    <row r="11" spans="1:24" ht="16.5" thickBot="1">
      <c r="A11" s="19"/>
      <c r="B11" s="283"/>
      <c r="C11" s="17"/>
      <c r="D11" s="17"/>
      <c r="E11" s="17"/>
      <c r="F11" s="17"/>
      <c r="G11" s="17"/>
      <c r="H11" s="17"/>
      <c r="I11" s="17"/>
      <c r="J11" s="17"/>
      <c r="K11" s="17"/>
      <c r="L11" s="17"/>
      <c r="M11" s="17"/>
      <c r="N11" s="17"/>
      <c r="O11" s="17"/>
      <c r="P11" s="17"/>
      <c r="Q11" s="17"/>
      <c r="R11" s="17"/>
      <c r="S11" s="17"/>
      <c r="T11" s="17"/>
      <c r="U11" s="17"/>
      <c r="V11" s="17"/>
      <c r="W11" s="17"/>
      <c r="X11" s="10"/>
    </row>
    <row r="12" spans="1:24" ht="51.75" customHeight="1" thickBot="1">
      <c r="A12" s="641" t="s">
        <v>2509</v>
      </c>
      <c r="B12" s="642"/>
      <c r="C12" s="642"/>
      <c r="D12" s="642"/>
      <c r="E12" s="642"/>
      <c r="F12" s="642"/>
      <c r="G12" s="642"/>
      <c r="H12" s="642"/>
      <c r="I12" s="642"/>
      <c r="J12" s="642"/>
      <c r="K12" s="642"/>
      <c r="L12" s="642"/>
      <c r="M12" s="642"/>
      <c r="N12" s="642"/>
      <c r="O12" s="642"/>
      <c r="P12" s="643"/>
    </row>
    <row r="13" spans="1:24" ht="20.25">
      <c r="A13" s="644" t="s">
        <v>371</v>
      </c>
      <c r="B13" s="498"/>
      <c r="C13" s="498"/>
      <c r="D13" s="498"/>
      <c r="E13" s="498"/>
      <c r="F13" s="498"/>
      <c r="G13" s="498"/>
      <c r="H13" s="498"/>
      <c r="I13" s="498"/>
      <c r="J13" s="498"/>
      <c r="K13" s="498"/>
      <c r="L13" s="498"/>
      <c r="M13" s="498"/>
      <c r="N13" s="498"/>
      <c r="O13" s="498"/>
      <c r="P13" s="627"/>
    </row>
    <row r="14" spans="1:24" ht="79.5" customHeight="1">
      <c r="A14" s="320" t="s">
        <v>2513</v>
      </c>
      <c r="B14" s="41" t="s">
        <v>297</v>
      </c>
      <c r="C14" s="459" t="s">
        <v>299</v>
      </c>
      <c r="D14" s="461"/>
      <c r="E14" s="459" t="s">
        <v>2</v>
      </c>
      <c r="F14" s="460"/>
      <c r="G14" s="460"/>
      <c r="H14" s="460"/>
      <c r="I14" s="460"/>
      <c r="J14" s="461"/>
      <c r="K14" s="41" t="s">
        <v>24</v>
      </c>
      <c r="L14" s="85" t="s">
        <v>617</v>
      </c>
      <c r="M14" s="85" t="s">
        <v>618</v>
      </c>
      <c r="N14" s="85" t="s">
        <v>619</v>
      </c>
      <c r="O14" s="85" t="s">
        <v>620</v>
      </c>
      <c r="P14" s="85" t="s">
        <v>621</v>
      </c>
    </row>
    <row r="15" spans="1:24">
      <c r="A15" s="652" t="s">
        <v>372</v>
      </c>
      <c r="B15" s="498"/>
      <c r="C15" s="498"/>
      <c r="D15" s="498"/>
      <c r="E15" s="498"/>
      <c r="F15" s="498"/>
      <c r="G15" s="498"/>
      <c r="H15" s="498"/>
      <c r="I15" s="498"/>
      <c r="J15" s="498"/>
      <c r="K15" s="498"/>
      <c r="L15" s="498"/>
      <c r="M15" s="498"/>
      <c r="N15" s="498"/>
      <c r="O15" s="498"/>
      <c r="P15" s="627"/>
      <c r="Q15" s="54"/>
    </row>
    <row r="16" spans="1:24" ht="50.25" customHeight="1">
      <c r="A16" s="42">
        <v>469082</v>
      </c>
      <c r="B16" s="43" t="s">
        <v>373</v>
      </c>
      <c r="C16" s="645" t="s">
        <v>367</v>
      </c>
      <c r="D16" s="461"/>
      <c r="E16" s="649" t="s">
        <v>376</v>
      </c>
      <c r="F16" s="650"/>
      <c r="G16" s="650"/>
      <c r="H16" s="650"/>
      <c r="I16" s="650"/>
      <c r="J16" s="651"/>
      <c r="K16" s="45" t="s">
        <v>302</v>
      </c>
      <c r="L16" s="92">
        <v>4613.4857142857154</v>
      </c>
      <c r="M16" s="92">
        <v>4405.8788571428577</v>
      </c>
      <c r="N16" s="92">
        <v>4221.3394285714294</v>
      </c>
      <c r="O16" s="92">
        <v>4036.8000000000011</v>
      </c>
      <c r="P16" s="92">
        <v>3806.1257142857148</v>
      </c>
    </row>
    <row r="17" spans="1:16" ht="50.25" customHeight="1">
      <c r="A17" s="42">
        <v>469098</v>
      </c>
      <c r="B17" s="43" t="s">
        <v>374</v>
      </c>
      <c r="C17" s="645" t="s">
        <v>367</v>
      </c>
      <c r="D17" s="461"/>
      <c r="E17" s="478"/>
      <c r="F17" s="479"/>
      <c r="G17" s="479"/>
      <c r="H17" s="479"/>
      <c r="I17" s="479"/>
      <c r="J17" s="480"/>
      <c r="K17" s="45" t="s">
        <v>302</v>
      </c>
      <c r="L17" s="92">
        <v>6343.5428571428583</v>
      </c>
      <c r="M17" s="92">
        <v>6058.0834285714291</v>
      </c>
      <c r="N17" s="92">
        <v>5804.3417142857152</v>
      </c>
      <c r="O17" s="92">
        <v>5550.6000000000013</v>
      </c>
      <c r="P17" s="92">
        <v>5233.4228571428575</v>
      </c>
    </row>
    <row r="18" spans="1:16" ht="50.25" customHeight="1">
      <c r="A18" s="42">
        <v>489560</v>
      </c>
      <c r="B18" s="43" t="s">
        <v>375</v>
      </c>
      <c r="C18" s="645" t="s">
        <v>2337</v>
      </c>
      <c r="D18" s="461"/>
      <c r="E18" s="478"/>
      <c r="F18" s="479"/>
      <c r="G18" s="479"/>
      <c r="H18" s="479"/>
      <c r="I18" s="479"/>
      <c r="J18" s="480"/>
      <c r="K18" s="45" t="s">
        <v>302</v>
      </c>
      <c r="L18" s="92">
        <v>11976.17142857143</v>
      </c>
      <c r="M18" s="92">
        <v>11437.243714285714</v>
      </c>
      <c r="N18" s="92">
        <v>10958.196857142859</v>
      </c>
      <c r="O18" s="92">
        <v>10479.150000000001</v>
      </c>
      <c r="P18" s="92">
        <v>9880.3414285714298</v>
      </c>
    </row>
    <row r="19" spans="1:16" ht="50.25" customHeight="1">
      <c r="A19" s="42">
        <v>469115</v>
      </c>
      <c r="B19" s="43" t="s">
        <v>375</v>
      </c>
      <c r="C19" s="645" t="s">
        <v>2338</v>
      </c>
      <c r="D19" s="461"/>
      <c r="E19" s="421"/>
      <c r="F19" s="422"/>
      <c r="G19" s="422"/>
      <c r="H19" s="422"/>
      <c r="I19" s="422"/>
      <c r="J19" s="423"/>
      <c r="K19" s="45" t="s">
        <v>302</v>
      </c>
      <c r="L19" s="92">
        <v>11976.17142857143</v>
      </c>
      <c r="M19" s="92">
        <v>11437.243714285714</v>
      </c>
      <c r="N19" s="92">
        <v>10958.196857142859</v>
      </c>
      <c r="O19" s="92">
        <v>10479.150000000001</v>
      </c>
      <c r="P19" s="92">
        <v>9880.3414285714298</v>
      </c>
    </row>
    <row r="20" spans="1:16">
      <c r="A20" s="512" t="s">
        <v>377</v>
      </c>
      <c r="B20" s="513"/>
      <c r="C20" s="513"/>
      <c r="D20" s="513"/>
      <c r="E20" s="513"/>
      <c r="F20" s="513"/>
      <c r="G20" s="513"/>
      <c r="H20" s="513"/>
      <c r="I20" s="513"/>
      <c r="J20" s="513"/>
      <c r="K20" s="513"/>
      <c r="L20" s="513"/>
      <c r="M20" s="513"/>
      <c r="N20" s="513"/>
      <c r="O20" s="513"/>
      <c r="P20" s="514"/>
    </row>
    <row r="21" spans="1:16" ht="33.75" customHeight="1">
      <c r="A21" s="42">
        <v>469118</v>
      </c>
      <c r="B21" s="43" t="s">
        <v>378</v>
      </c>
      <c r="C21" s="645" t="s">
        <v>366</v>
      </c>
      <c r="D21" s="461"/>
      <c r="E21" s="649" t="s">
        <v>384</v>
      </c>
      <c r="F21" s="650"/>
      <c r="G21" s="650"/>
      <c r="H21" s="650"/>
      <c r="I21" s="650"/>
      <c r="J21" s="650"/>
      <c r="K21" s="45" t="s">
        <v>302</v>
      </c>
      <c r="L21" s="92">
        <v>2354.4685714285715</v>
      </c>
      <c r="M21" s="92">
        <v>2248.5174857142856</v>
      </c>
      <c r="N21" s="92">
        <v>2154.3387428571432</v>
      </c>
      <c r="O21" s="92">
        <v>2060.16</v>
      </c>
      <c r="P21" s="92">
        <v>1942.4365714285714</v>
      </c>
    </row>
    <row r="22" spans="1:16" ht="33.75" customHeight="1">
      <c r="A22" s="42">
        <v>469124</v>
      </c>
      <c r="B22" s="43" t="s">
        <v>379</v>
      </c>
      <c r="C22" s="645" t="s">
        <v>366</v>
      </c>
      <c r="D22" s="461"/>
      <c r="E22" s="478"/>
      <c r="F22" s="479"/>
      <c r="G22" s="479"/>
      <c r="H22" s="479"/>
      <c r="I22" s="479"/>
      <c r="J22" s="515"/>
      <c r="K22" s="45" t="s">
        <v>302</v>
      </c>
      <c r="L22" s="92">
        <v>3460.1142857142859</v>
      </c>
      <c r="M22" s="92">
        <v>3304.4091428571428</v>
      </c>
      <c r="N22" s="92">
        <v>3166.0045714285716</v>
      </c>
      <c r="O22" s="92">
        <v>3027.6000000000004</v>
      </c>
      <c r="P22" s="92">
        <v>2854.5942857142859</v>
      </c>
    </row>
    <row r="23" spans="1:16" ht="33.75" customHeight="1">
      <c r="A23" s="42">
        <v>469130</v>
      </c>
      <c r="B23" s="43" t="s">
        <v>380</v>
      </c>
      <c r="C23" s="645" t="s">
        <v>366</v>
      </c>
      <c r="D23" s="461"/>
      <c r="E23" s="478"/>
      <c r="F23" s="479"/>
      <c r="G23" s="479"/>
      <c r="H23" s="479"/>
      <c r="I23" s="479"/>
      <c r="J23" s="515"/>
      <c r="K23" s="45" t="s">
        <v>302</v>
      </c>
      <c r="L23" s="92">
        <v>4613.4857142857154</v>
      </c>
      <c r="M23" s="92">
        <v>4405.8788571428577</v>
      </c>
      <c r="N23" s="92">
        <v>4221.3394285714294</v>
      </c>
      <c r="O23" s="92">
        <v>4036.8000000000011</v>
      </c>
      <c r="P23" s="92">
        <v>3806.1257142857148</v>
      </c>
    </row>
    <row r="24" spans="1:16" ht="33.75" customHeight="1">
      <c r="A24" s="42">
        <v>469136</v>
      </c>
      <c r="B24" s="43" t="s">
        <v>381</v>
      </c>
      <c r="C24" s="645" t="s">
        <v>366</v>
      </c>
      <c r="D24" s="461"/>
      <c r="E24" s="478"/>
      <c r="F24" s="515"/>
      <c r="G24" s="515"/>
      <c r="H24" s="515"/>
      <c r="I24" s="515"/>
      <c r="J24" s="515"/>
      <c r="K24" s="45" t="s">
        <v>302</v>
      </c>
      <c r="L24" s="92">
        <v>5766.8571428571431</v>
      </c>
      <c r="M24" s="92">
        <v>5507.3485714285716</v>
      </c>
      <c r="N24" s="92">
        <v>5276.6742857142863</v>
      </c>
      <c r="O24" s="92">
        <v>5046</v>
      </c>
      <c r="P24" s="92">
        <v>4757.6571428571424</v>
      </c>
    </row>
    <row r="25" spans="1:16" ht="33.75" customHeight="1">
      <c r="A25" s="42">
        <v>469142</v>
      </c>
      <c r="B25" s="43" t="s">
        <v>382</v>
      </c>
      <c r="C25" s="645" t="s">
        <v>366</v>
      </c>
      <c r="D25" s="461"/>
      <c r="E25" s="478"/>
      <c r="F25" s="479"/>
      <c r="G25" s="479"/>
      <c r="H25" s="479"/>
      <c r="I25" s="479"/>
      <c r="J25" s="479"/>
      <c r="K25" s="45" t="s">
        <v>302</v>
      </c>
      <c r="L25" s="92">
        <v>6920.2285714285717</v>
      </c>
      <c r="M25" s="92">
        <v>6608.8182857142856</v>
      </c>
      <c r="N25" s="92">
        <v>6332.0091428571432</v>
      </c>
      <c r="O25" s="92">
        <v>6055.2000000000007</v>
      </c>
      <c r="P25" s="92">
        <v>5709.1885714285718</v>
      </c>
    </row>
    <row r="26" spans="1:16" ht="33.75" customHeight="1">
      <c r="A26" s="42">
        <v>469148</v>
      </c>
      <c r="B26" s="43" t="s">
        <v>383</v>
      </c>
      <c r="C26" s="645" t="s">
        <v>366</v>
      </c>
      <c r="D26" s="461"/>
      <c r="E26" s="478"/>
      <c r="F26" s="479"/>
      <c r="G26" s="479"/>
      <c r="H26" s="479"/>
      <c r="I26" s="479"/>
      <c r="J26" s="479"/>
      <c r="K26" s="45" t="s">
        <v>302</v>
      </c>
      <c r="L26" s="92">
        <v>8650.2857142857156</v>
      </c>
      <c r="M26" s="92">
        <v>8261.0228571428579</v>
      </c>
      <c r="N26" s="92">
        <v>7915.0114285714299</v>
      </c>
      <c r="O26" s="92">
        <v>7569.0000000000009</v>
      </c>
      <c r="P26" s="92">
        <v>7136.4857142857154</v>
      </c>
    </row>
    <row r="27" spans="1:16">
      <c r="A27" s="512" t="s">
        <v>385</v>
      </c>
      <c r="B27" s="513"/>
      <c r="C27" s="513"/>
      <c r="D27" s="513"/>
      <c r="E27" s="513"/>
      <c r="F27" s="513"/>
      <c r="G27" s="513"/>
      <c r="H27" s="513"/>
      <c r="I27" s="513"/>
      <c r="J27" s="513"/>
      <c r="K27" s="513"/>
      <c r="L27" s="513"/>
      <c r="M27" s="513"/>
      <c r="N27" s="513"/>
      <c r="O27" s="513"/>
      <c r="P27" s="514"/>
    </row>
    <row r="28" spans="1:16" ht="18.75" customHeight="1">
      <c r="A28" s="42">
        <v>469192</v>
      </c>
      <c r="B28" s="43" t="s">
        <v>386</v>
      </c>
      <c r="C28" s="645" t="s">
        <v>388</v>
      </c>
      <c r="D28" s="461"/>
      <c r="E28" s="646" t="s">
        <v>396</v>
      </c>
      <c r="F28" s="442"/>
      <c r="G28" s="442"/>
      <c r="H28" s="442"/>
      <c r="I28" s="442"/>
      <c r="J28" s="442"/>
      <c r="K28" s="45" t="s">
        <v>302</v>
      </c>
      <c r="L28" s="92">
        <v>7196.8705285714304</v>
      </c>
      <c r="M28" s="92">
        <v>6873.0113547857154</v>
      </c>
      <c r="N28" s="92">
        <v>6585.1365336428589</v>
      </c>
      <c r="O28" s="92">
        <v>6297.2617125000015</v>
      </c>
      <c r="P28" s="92">
        <v>5937.4181860714298</v>
      </c>
    </row>
    <row r="29" spans="1:16" ht="18.75" customHeight="1">
      <c r="A29" s="42">
        <v>469193</v>
      </c>
      <c r="B29" s="43" t="s">
        <v>386</v>
      </c>
      <c r="C29" s="645" t="s">
        <v>389</v>
      </c>
      <c r="D29" s="461"/>
      <c r="E29" s="429" t="s">
        <v>397</v>
      </c>
      <c r="F29" s="429"/>
      <c r="G29" s="429"/>
      <c r="H29" s="429"/>
      <c r="I29" s="429"/>
      <c r="J29" s="429"/>
      <c r="K29" s="45" t="s">
        <v>302</v>
      </c>
      <c r="L29" s="92">
        <v>6645.5329285714288</v>
      </c>
      <c r="M29" s="92">
        <v>6346.4839467857146</v>
      </c>
      <c r="N29" s="92">
        <v>6080.6626296428576</v>
      </c>
      <c r="O29" s="92">
        <v>5814.8413125000006</v>
      </c>
      <c r="P29" s="92">
        <v>5482.5646660714283</v>
      </c>
    </row>
    <row r="30" spans="1:16" ht="18.75" customHeight="1">
      <c r="A30" s="42">
        <v>469194</v>
      </c>
      <c r="B30" s="43" t="s">
        <v>386</v>
      </c>
      <c r="C30" s="645" t="s">
        <v>390</v>
      </c>
      <c r="D30" s="461"/>
      <c r="E30" s="429"/>
      <c r="F30" s="429"/>
      <c r="G30" s="429"/>
      <c r="H30" s="429"/>
      <c r="I30" s="429"/>
      <c r="J30" s="429"/>
      <c r="K30" s="45" t="s">
        <v>302</v>
      </c>
      <c r="L30" s="92">
        <v>6304.0995977142866</v>
      </c>
      <c r="M30" s="92">
        <v>6020.4151158171435</v>
      </c>
      <c r="N30" s="92">
        <v>5768.2511319085725</v>
      </c>
      <c r="O30" s="92">
        <v>5516.0871480000005</v>
      </c>
      <c r="P30" s="92">
        <v>5200.8821681142863</v>
      </c>
    </row>
    <row r="31" spans="1:16" ht="18.75" customHeight="1">
      <c r="A31" s="42">
        <v>469195</v>
      </c>
      <c r="B31" s="43" t="s">
        <v>386</v>
      </c>
      <c r="C31" s="645" t="s">
        <v>391</v>
      </c>
      <c r="D31" s="461"/>
      <c r="E31" s="429"/>
      <c r="F31" s="429"/>
      <c r="G31" s="429"/>
      <c r="H31" s="429"/>
      <c r="I31" s="429"/>
      <c r="J31" s="429"/>
      <c r="K31" s="45" t="s">
        <v>302</v>
      </c>
      <c r="L31" s="92">
        <v>6094.1953285714299</v>
      </c>
      <c r="M31" s="92">
        <v>5819.9565387857156</v>
      </c>
      <c r="N31" s="92">
        <v>5576.1887256428581</v>
      </c>
      <c r="O31" s="92">
        <v>5332.4209125000016</v>
      </c>
      <c r="P31" s="92">
        <v>5027.7111460714295</v>
      </c>
    </row>
    <row r="32" spans="1:16" ht="18.75" customHeight="1">
      <c r="A32" s="42">
        <v>469196</v>
      </c>
      <c r="B32" s="43" t="s">
        <v>386</v>
      </c>
      <c r="C32" s="645" t="s">
        <v>392</v>
      </c>
      <c r="D32" s="461"/>
      <c r="E32" s="429"/>
      <c r="F32" s="429"/>
      <c r="G32" s="429"/>
      <c r="H32" s="429"/>
      <c r="I32" s="429"/>
      <c r="J32" s="429"/>
      <c r="K32" s="45" t="s">
        <v>302</v>
      </c>
      <c r="L32" s="92">
        <v>5938.9036552220896</v>
      </c>
      <c r="M32" s="92">
        <v>5671.652990737095</v>
      </c>
      <c r="N32" s="92">
        <v>5434.0968445282124</v>
      </c>
      <c r="O32" s="92">
        <v>5196.5406983193279</v>
      </c>
      <c r="P32" s="92">
        <v>4899.5955155582233</v>
      </c>
    </row>
    <row r="33" spans="1:16" ht="18.75" customHeight="1">
      <c r="A33" s="42">
        <v>469197</v>
      </c>
      <c r="B33" s="43" t="s">
        <v>386</v>
      </c>
      <c r="C33" s="645" t="s">
        <v>393</v>
      </c>
      <c r="D33" s="461"/>
      <c r="E33" s="429"/>
      <c r="F33" s="429"/>
      <c r="G33" s="429"/>
      <c r="H33" s="429"/>
      <c r="I33" s="429"/>
      <c r="J33" s="429"/>
      <c r="K33" s="45" t="s">
        <v>302</v>
      </c>
      <c r="L33" s="92">
        <v>5818.5265285714295</v>
      </c>
      <c r="M33" s="92">
        <v>5556.6928347857147</v>
      </c>
      <c r="N33" s="92">
        <v>5323.9517736428579</v>
      </c>
      <c r="O33" s="92">
        <v>5091.2107125000011</v>
      </c>
      <c r="P33" s="92">
        <v>4800.2843860714293</v>
      </c>
    </row>
    <row r="34" spans="1:16" ht="18.75" customHeight="1">
      <c r="A34" s="42">
        <v>497255</v>
      </c>
      <c r="B34" s="43" t="s">
        <v>386</v>
      </c>
      <c r="C34" s="645" t="s">
        <v>394</v>
      </c>
      <c r="D34" s="461"/>
      <c r="E34" s="429"/>
      <c r="F34" s="429"/>
      <c r="G34" s="429"/>
      <c r="H34" s="429"/>
      <c r="I34" s="429"/>
      <c r="J34" s="429"/>
      <c r="K34" s="45" t="s">
        <v>302</v>
      </c>
      <c r="L34" s="92">
        <v>5713.9812489795941</v>
      </c>
      <c r="M34" s="92">
        <v>5456.8520927755117</v>
      </c>
      <c r="N34" s="92">
        <v>5228.2928428163286</v>
      </c>
      <c r="O34" s="92">
        <v>4999.7335928571447</v>
      </c>
      <c r="P34" s="92">
        <v>4714.0345304081648</v>
      </c>
    </row>
    <row r="35" spans="1:16" ht="18.75" customHeight="1">
      <c r="A35" s="42">
        <v>469198</v>
      </c>
      <c r="B35" s="43" t="s">
        <v>386</v>
      </c>
      <c r="C35" s="645" t="s">
        <v>395</v>
      </c>
      <c r="D35" s="461"/>
      <c r="E35" s="429"/>
      <c r="F35" s="429"/>
      <c r="G35" s="429"/>
      <c r="H35" s="429"/>
      <c r="I35" s="429"/>
      <c r="J35" s="429"/>
      <c r="K35" s="45" t="s">
        <v>302</v>
      </c>
      <c r="L35" s="92">
        <v>5632.6814584615386</v>
      </c>
      <c r="M35" s="92">
        <v>5379.2107928307687</v>
      </c>
      <c r="N35" s="92">
        <v>5153.9035344923077</v>
      </c>
      <c r="O35" s="92">
        <v>4928.5962761538467</v>
      </c>
      <c r="P35" s="92">
        <v>4646.9622032307689</v>
      </c>
    </row>
    <row r="36" spans="1:16" ht="18.75" customHeight="1">
      <c r="A36" s="42">
        <v>469199</v>
      </c>
      <c r="B36" s="43" t="s">
        <v>387</v>
      </c>
      <c r="C36" s="645" t="s">
        <v>388</v>
      </c>
      <c r="D36" s="461"/>
      <c r="E36" s="429"/>
      <c r="F36" s="429"/>
      <c r="G36" s="429"/>
      <c r="H36" s="429"/>
      <c r="I36" s="429"/>
      <c r="J36" s="429"/>
      <c r="K36" s="45" t="s">
        <v>302</v>
      </c>
      <c r="L36" s="92">
        <v>8931.7276714285726</v>
      </c>
      <c r="M36" s="92">
        <v>8529.7999262142857</v>
      </c>
      <c r="N36" s="92">
        <v>8172.5308193571445</v>
      </c>
      <c r="O36" s="92">
        <v>7815.2617125000015</v>
      </c>
      <c r="P36" s="92">
        <v>7368.6753289285716</v>
      </c>
    </row>
    <row r="37" spans="1:16" ht="18.75" customHeight="1">
      <c r="A37" s="42">
        <v>469200</v>
      </c>
      <c r="B37" s="43" t="s">
        <v>387</v>
      </c>
      <c r="C37" s="645" t="s">
        <v>389</v>
      </c>
      <c r="D37" s="461"/>
      <c r="E37" s="429"/>
      <c r="F37" s="429"/>
      <c r="G37" s="429"/>
      <c r="H37" s="429"/>
      <c r="I37" s="429"/>
      <c r="J37" s="429"/>
      <c r="K37" s="45" t="s">
        <v>302</v>
      </c>
      <c r="L37" s="92">
        <v>8378.6552142857145</v>
      </c>
      <c r="M37" s="92">
        <v>8001.6157296428573</v>
      </c>
      <c r="N37" s="92">
        <v>7666.469521071429</v>
      </c>
      <c r="O37" s="92">
        <v>7331.3233125000006</v>
      </c>
      <c r="P37" s="92">
        <v>6912.3905517857138</v>
      </c>
    </row>
    <row r="38" spans="1:16" ht="18.75" customHeight="1">
      <c r="A38" s="42">
        <v>469201</v>
      </c>
      <c r="B38" s="43" t="s">
        <v>387</v>
      </c>
      <c r="C38" s="645" t="s">
        <v>390</v>
      </c>
      <c r="D38" s="461"/>
      <c r="E38" s="429"/>
      <c r="F38" s="429"/>
      <c r="G38" s="429"/>
      <c r="H38" s="429"/>
      <c r="I38" s="429"/>
      <c r="J38" s="429"/>
      <c r="K38" s="45" t="s">
        <v>302</v>
      </c>
      <c r="L38" s="92">
        <v>8036.1809691428589</v>
      </c>
      <c r="M38" s="92">
        <v>7674.5528255314302</v>
      </c>
      <c r="N38" s="92">
        <v>7353.105586765716</v>
      </c>
      <c r="O38" s="92">
        <v>7031.6583480000018</v>
      </c>
      <c r="P38" s="92">
        <v>6629.8492995428578</v>
      </c>
    </row>
    <row r="39" spans="1:16" ht="18.75" customHeight="1">
      <c r="A39" s="42">
        <v>469202</v>
      </c>
      <c r="B39" s="43" t="s">
        <v>387</v>
      </c>
      <c r="C39" s="645" t="s">
        <v>391</v>
      </c>
      <c r="D39" s="461"/>
      <c r="E39" s="429"/>
      <c r="F39" s="429"/>
      <c r="G39" s="429"/>
      <c r="H39" s="429"/>
      <c r="I39" s="429"/>
      <c r="J39" s="429"/>
      <c r="K39" s="45" t="s">
        <v>302</v>
      </c>
      <c r="L39" s="92">
        <v>7825.5827571428572</v>
      </c>
      <c r="M39" s="92">
        <v>7473.431533071428</v>
      </c>
      <c r="N39" s="92">
        <v>7160.4082227857143</v>
      </c>
      <c r="O39" s="92">
        <v>6847.3849124999997</v>
      </c>
      <c r="P39" s="92">
        <v>6456.1057746428569</v>
      </c>
    </row>
    <row r="40" spans="1:16" ht="18.75" customHeight="1">
      <c r="A40" s="42">
        <v>469203</v>
      </c>
      <c r="B40" s="43" t="s">
        <v>387</v>
      </c>
      <c r="C40" s="645" t="s">
        <v>392</v>
      </c>
      <c r="D40" s="461"/>
      <c r="E40" s="429"/>
      <c r="F40" s="429"/>
      <c r="G40" s="429"/>
      <c r="H40" s="429"/>
      <c r="I40" s="429"/>
      <c r="J40" s="429"/>
      <c r="K40" s="45" t="s">
        <v>302</v>
      </c>
      <c r="L40" s="92">
        <v>7669.79541032413</v>
      </c>
      <c r="M40" s="92">
        <v>7324.6546168595441</v>
      </c>
      <c r="N40" s="92">
        <v>7017.8628004465791</v>
      </c>
      <c r="O40" s="92">
        <v>6711.070984033614</v>
      </c>
      <c r="P40" s="92">
        <v>6327.5812135174065</v>
      </c>
    </row>
    <row r="41" spans="1:16" ht="18.75" customHeight="1">
      <c r="A41" s="42">
        <v>469204</v>
      </c>
      <c r="B41" s="43" t="s">
        <v>387</v>
      </c>
      <c r="C41" s="645" t="s">
        <v>393</v>
      </c>
      <c r="D41" s="461"/>
      <c r="E41" s="429"/>
      <c r="F41" s="429"/>
      <c r="G41" s="429"/>
      <c r="H41" s="429"/>
      <c r="I41" s="429"/>
      <c r="J41" s="429"/>
      <c r="K41" s="45" t="s">
        <v>302</v>
      </c>
      <c r="L41" s="92">
        <v>7549.0465285714308</v>
      </c>
      <c r="M41" s="92">
        <v>7209.3394347857165</v>
      </c>
      <c r="N41" s="92">
        <v>6907.3775736428597</v>
      </c>
      <c r="O41" s="92">
        <v>6605.415712500002</v>
      </c>
      <c r="P41" s="92">
        <v>6227.9633860714303</v>
      </c>
    </row>
    <row r="42" spans="1:16" ht="18.75" customHeight="1">
      <c r="A42" s="42">
        <v>497256</v>
      </c>
      <c r="B42" s="43" t="s">
        <v>387</v>
      </c>
      <c r="C42" s="645" t="s">
        <v>394</v>
      </c>
      <c r="D42" s="461"/>
      <c r="E42" s="429"/>
      <c r="F42" s="429"/>
      <c r="G42" s="429"/>
      <c r="H42" s="429"/>
      <c r="I42" s="429"/>
      <c r="J42" s="429"/>
      <c r="K42" s="45" t="s">
        <v>302</v>
      </c>
      <c r="L42" s="92">
        <v>7444.2121061224507</v>
      </c>
      <c r="M42" s="92">
        <v>7109.22256134694</v>
      </c>
      <c r="N42" s="92">
        <v>6811.4540771020429</v>
      </c>
      <c r="O42" s="92">
        <v>6513.685592857144</v>
      </c>
      <c r="P42" s="92">
        <v>6141.4749875510215</v>
      </c>
    </row>
    <row r="43" spans="1:16" ht="18.75" customHeight="1">
      <c r="A43" s="42">
        <v>469205</v>
      </c>
      <c r="B43" s="43" t="s">
        <v>387</v>
      </c>
      <c r="C43" s="645" t="s">
        <v>395</v>
      </c>
      <c r="D43" s="461"/>
      <c r="E43" s="429"/>
      <c r="F43" s="429"/>
      <c r="G43" s="429"/>
      <c r="H43" s="429"/>
      <c r="I43" s="429"/>
      <c r="J43" s="429"/>
      <c r="K43" s="45" t="s">
        <v>302</v>
      </c>
      <c r="L43" s="92">
        <v>7362.6810013186814</v>
      </c>
      <c r="M43" s="92">
        <v>7031.3603562593407</v>
      </c>
      <c r="N43" s="92">
        <v>6736.8531162065938</v>
      </c>
      <c r="O43" s="92">
        <v>6442.3458761538459</v>
      </c>
      <c r="P43" s="92">
        <v>6074.2118260879115</v>
      </c>
    </row>
    <row r="44" spans="1:16">
      <c r="A44" s="512" t="s">
        <v>398</v>
      </c>
      <c r="B44" s="513"/>
      <c r="C44" s="513"/>
      <c r="D44" s="513"/>
      <c r="E44" s="513"/>
      <c r="F44" s="513"/>
      <c r="G44" s="513"/>
      <c r="H44" s="513"/>
      <c r="I44" s="513"/>
      <c r="J44" s="513"/>
      <c r="K44" s="513"/>
      <c r="L44" s="513"/>
      <c r="M44" s="513"/>
      <c r="N44" s="513"/>
      <c r="O44" s="513"/>
      <c r="P44" s="514"/>
    </row>
    <row r="45" spans="1:16" ht="37.5" customHeight="1">
      <c r="A45" s="42">
        <v>519920</v>
      </c>
      <c r="B45" s="43" t="s">
        <v>399</v>
      </c>
      <c r="C45" s="645" t="s">
        <v>2339</v>
      </c>
      <c r="D45" s="461"/>
      <c r="E45" s="646" t="s">
        <v>400</v>
      </c>
      <c r="F45" s="442"/>
      <c r="G45" s="442"/>
      <c r="H45" s="442"/>
      <c r="I45" s="442"/>
      <c r="J45" s="442"/>
      <c r="K45" s="45" t="s">
        <v>302</v>
      </c>
      <c r="L45" s="92">
        <v>5485.4981173724009</v>
      </c>
      <c r="M45" s="92">
        <v>5238.6507020906429</v>
      </c>
      <c r="N45" s="92">
        <v>5019.2307773957473</v>
      </c>
      <c r="O45" s="92">
        <v>4799.8108527008508</v>
      </c>
      <c r="P45" s="92">
        <v>4525.5359468322304</v>
      </c>
    </row>
    <row r="46" spans="1:16" ht="37.5" customHeight="1">
      <c r="A46" s="42">
        <v>519921</v>
      </c>
      <c r="B46" s="43" t="s">
        <v>399</v>
      </c>
      <c r="C46" s="645" t="s">
        <v>2340</v>
      </c>
      <c r="D46" s="461"/>
      <c r="E46" s="429"/>
      <c r="F46" s="429"/>
      <c r="G46" s="429"/>
      <c r="H46" s="429"/>
      <c r="I46" s="429"/>
      <c r="J46" s="429"/>
      <c r="K46" s="45" t="s">
        <v>302</v>
      </c>
      <c r="L46" s="92">
        <v>5116.1028949789397</v>
      </c>
      <c r="M46" s="92">
        <v>4885.8782647048874</v>
      </c>
      <c r="N46" s="92">
        <v>4681.2341489057299</v>
      </c>
      <c r="O46" s="92">
        <v>4476.5900331065723</v>
      </c>
      <c r="P46" s="92">
        <v>4220.7848883576253</v>
      </c>
    </row>
    <row r="47" spans="1:16" ht="37.5" customHeight="1">
      <c r="A47" s="42">
        <v>519922</v>
      </c>
      <c r="B47" s="43" t="s">
        <v>399</v>
      </c>
      <c r="C47" s="645" t="s">
        <v>2341</v>
      </c>
      <c r="D47" s="461"/>
      <c r="E47" s="429"/>
      <c r="F47" s="429"/>
      <c r="G47" s="429"/>
      <c r="H47" s="429"/>
      <c r="I47" s="429"/>
      <c r="J47" s="429"/>
      <c r="K47" s="45" t="s">
        <v>302</v>
      </c>
      <c r="L47" s="92">
        <v>4843.0505992579074</v>
      </c>
      <c r="M47" s="92">
        <v>4625.1133222913013</v>
      </c>
      <c r="N47" s="92">
        <v>4431.3912983209857</v>
      </c>
      <c r="O47" s="92">
        <v>4237.6692743506692</v>
      </c>
      <c r="P47" s="92">
        <v>3995.5167443877735</v>
      </c>
    </row>
    <row r="48" spans="1:16" ht="37.5" customHeight="1">
      <c r="A48" s="42">
        <v>519923</v>
      </c>
      <c r="B48" s="43" t="s">
        <v>399</v>
      </c>
      <c r="C48" s="645" t="s">
        <v>2342</v>
      </c>
      <c r="D48" s="461"/>
      <c r="E48" s="429"/>
      <c r="F48" s="429"/>
      <c r="G48" s="429"/>
      <c r="H48" s="429"/>
      <c r="I48" s="429"/>
      <c r="J48" s="429"/>
      <c r="K48" s="45" t="s">
        <v>302</v>
      </c>
      <c r="L48" s="92">
        <v>4653.3564380711287</v>
      </c>
      <c r="M48" s="92">
        <v>4443.9553983579281</v>
      </c>
      <c r="N48" s="92">
        <v>4257.8211408350826</v>
      </c>
      <c r="O48" s="92">
        <v>4071.6868833122376</v>
      </c>
      <c r="P48" s="92">
        <v>3839.019061408681</v>
      </c>
    </row>
    <row r="49" spans="1:16" ht="37.5" customHeight="1">
      <c r="A49" s="42">
        <v>519924</v>
      </c>
      <c r="B49" s="43" t="s">
        <v>399</v>
      </c>
      <c r="C49" s="645" t="s">
        <v>2343</v>
      </c>
      <c r="D49" s="461"/>
      <c r="E49" s="429"/>
      <c r="F49" s="429"/>
      <c r="G49" s="429"/>
      <c r="H49" s="429"/>
      <c r="I49" s="429"/>
      <c r="J49" s="429"/>
      <c r="K49" s="45" t="s">
        <v>302</v>
      </c>
      <c r="L49" s="92">
        <v>4477.6354448665988</v>
      </c>
      <c r="M49" s="92">
        <v>4276.1418498476014</v>
      </c>
      <c r="N49" s="92">
        <v>4097.0364320529379</v>
      </c>
      <c r="O49" s="92">
        <v>3917.931014258274</v>
      </c>
      <c r="P49" s="92">
        <v>3694.049242014944</v>
      </c>
    </row>
    <row r="50" spans="1:16" ht="37.5" customHeight="1">
      <c r="A50" s="42">
        <v>519925</v>
      </c>
      <c r="B50" s="43" t="s">
        <v>399</v>
      </c>
      <c r="C50" s="645" t="s">
        <v>2344</v>
      </c>
      <c r="D50" s="461"/>
      <c r="E50" s="429"/>
      <c r="F50" s="429"/>
      <c r="G50" s="429"/>
      <c r="H50" s="429"/>
      <c r="I50" s="429"/>
      <c r="J50" s="429"/>
      <c r="K50" s="45" t="s">
        <v>302</v>
      </c>
      <c r="L50" s="92">
        <v>4347.4883091192387</v>
      </c>
      <c r="M50" s="92">
        <v>4151.851335208873</v>
      </c>
      <c r="N50" s="92">
        <v>3977.9518028441034</v>
      </c>
      <c r="O50" s="92">
        <v>3804.0522704793339</v>
      </c>
      <c r="P50" s="92">
        <v>3586.6778550233716</v>
      </c>
    </row>
    <row r="51" spans="1:16">
      <c r="A51" s="512" t="s">
        <v>401</v>
      </c>
      <c r="B51" s="513"/>
      <c r="C51" s="513"/>
      <c r="D51" s="513"/>
      <c r="E51" s="513"/>
      <c r="F51" s="513"/>
      <c r="G51" s="513"/>
      <c r="H51" s="513"/>
      <c r="I51" s="513"/>
      <c r="J51" s="513"/>
      <c r="K51" s="513"/>
      <c r="L51" s="513"/>
      <c r="M51" s="513"/>
      <c r="N51" s="513"/>
      <c r="O51" s="513"/>
      <c r="P51" s="514"/>
    </row>
    <row r="52" spans="1:16" ht="48" customHeight="1">
      <c r="A52" s="42">
        <v>469224</v>
      </c>
      <c r="B52" s="43" t="s">
        <v>402</v>
      </c>
      <c r="C52" s="645" t="s">
        <v>2345</v>
      </c>
      <c r="D52" s="461"/>
      <c r="E52" s="646" t="s">
        <v>400</v>
      </c>
      <c r="F52" s="442"/>
      <c r="G52" s="442"/>
      <c r="H52" s="442"/>
      <c r="I52" s="442"/>
      <c r="J52" s="442"/>
      <c r="K52" s="45" t="s">
        <v>302</v>
      </c>
      <c r="L52" s="92">
        <v>10057.091262885378</v>
      </c>
      <c r="M52" s="92">
        <v>9604.5221560555365</v>
      </c>
      <c r="N52" s="92">
        <v>9202.238505540121</v>
      </c>
      <c r="O52" s="92">
        <v>8799.9548550247055</v>
      </c>
      <c r="P52" s="92">
        <v>8297.100291880437</v>
      </c>
    </row>
    <row r="53" spans="1:16" ht="48" customHeight="1">
      <c r="A53" s="42">
        <v>469225</v>
      </c>
      <c r="B53" s="43" t="s">
        <v>402</v>
      </c>
      <c r="C53" s="645" t="s">
        <v>2346</v>
      </c>
      <c r="D53" s="461"/>
      <c r="E53" s="429"/>
      <c r="F53" s="429"/>
      <c r="G53" s="429"/>
      <c r="H53" s="429"/>
      <c r="I53" s="429"/>
      <c r="J53" s="429"/>
      <c r="K53" s="45" t="s">
        <v>302</v>
      </c>
      <c r="L53" s="92">
        <v>8643.982626940031</v>
      </c>
      <c r="M53" s="92">
        <v>8255.003408727729</v>
      </c>
      <c r="N53" s="92">
        <v>7909.2441036501286</v>
      </c>
      <c r="O53" s="92">
        <v>7563.4847985725273</v>
      </c>
      <c r="P53" s="92">
        <v>7131.2856672255248</v>
      </c>
    </row>
    <row r="54" spans="1:16" ht="48" customHeight="1">
      <c r="A54" s="42">
        <v>469226</v>
      </c>
      <c r="B54" s="43" t="s">
        <v>402</v>
      </c>
      <c r="C54" s="645" t="s">
        <v>2347</v>
      </c>
      <c r="D54" s="461"/>
      <c r="E54" s="429"/>
      <c r="F54" s="429"/>
      <c r="G54" s="429"/>
      <c r="H54" s="429"/>
      <c r="I54" s="429"/>
      <c r="J54" s="429"/>
      <c r="K54" s="45" t="s">
        <v>302</v>
      </c>
      <c r="L54" s="92">
        <v>7796.7622020227445</v>
      </c>
      <c r="M54" s="92">
        <v>7445.9079029317209</v>
      </c>
      <c r="N54" s="92">
        <v>7134.0374148508117</v>
      </c>
      <c r="O54" s="92">
        <v>6822.1669267699017</v>
      </c>
      <c r="P54" s="92">
        <v>6432.3288166687635</v>
      </c>
    </row>
    <row r="55" spans="1:16" ht="48" customHeight="1">
      <c r="A55" s="42">
        <v>469227</v>
      </c>
      <c r="B55" s="43" t="s">
        <v>402</v>
      </c>
      <c r="C55" s="645" t="s">
        <v>2348</v>
      </c>
      <c r="D55" s="461"/>
      <c r="E55" s="429"/>
      <c r="F55" s="429"/>
      <c r="G55" s="429"/>
      <c r="H55" s="429"/>
      <c r="I55" s="429"/>
      <c r="J55" s="429"/>
      <c r="K55" s="45" t="s">
        <v>302</v>
      </c>
      <c r="L55" s="92">
        <v>7239.0537927386158</v>
      </c>
      <c r="M55" s="92">
        <v>6913.2963720653779</v>
      </c>
      <c r="N55" s="92">
        <v>6623.7342203558337</v>
      </c>
      <c r="O55" s="92">
        <v>6334.1720686462886</v>
      </c>
      <c r="P55" s="92">
        <v>5972.2193790093579</v>
      </c>
    </row>
    <row r="56" spans="1:16" ht="48" customHeight="1">
      <c r="A56" s="42">
        <v>469228</v>
      </c>
      <c r="B56" s="43" t="s">
        <v>402</v>
      </c>
      <c r="C56" s="645" t="s">
        <v>2349</v>
      </c>
      <c r="D56" s="461"/>
      <c r="E56" s="429"/>
      <c r="F56" s="429"/>
      <c r="G56" s="429"/>
      <c r="H56" s="429"/>
      <c r="I56" s="429"/>
      <c r="J56" s="429"/>
      <c r="K56" s="45" t="s">
        <v>302</v>
      </c>
      <c r="L56" s="92">
        <v>10057.091262885378</v>
      </c>
      <c r="M56" s="92">
        <v>9604.5221560555365</v>
      </c>
      <c r="N56" s="92">
        <v>9202.238505540121</v>
      </c>
      <c r="O56" s="92">
        <v>8799.9548550247055</v>
      </c>
      <c r="P56" s="92">
        <v>8297.100291880437</v>
      </c>
    </row>
    <row r="57" spans="1:16" ht="48" customHeight="1">
      <c r="A57" s="42">
        <v>469229</v>
      </c>
      <c r="B57" s="43" t="s">
        <v>402</v>
      </c>
      <c r="C57" s="645" t="s">
        <v>2350</v>
      </c>
      <c r="D57" s="461"/>
      <c r="E57" s="429"/>
      <c r="F57" s="429"/>
      <c r="G57" s="429"/>
      <c r="H57" s="429"/>
      <c r="I57" s="429"/>
      <c r="J57" s="429"/>
      <c r="K57" s="45" t="s">
        <v>302</v>
      </c>
      <c r="L57" s="92">
        <v>8643.982626940031</v>
      </c>
      <c r="M57" s="92">
        <v>8255.003408727729</v>
      </c>
      <c r="N57" s="92">
        <v>7909.2441036501286</v>
      </c>
      <c r="O57" s="92">
        <v>7563.4847985725273</v>
      </c>
      <c r="P57" s="92">
        <v>7131.2856672255248</v>
      </c>
    </row>
    <row r="58" spans="1:16" ht="48" customHeight="1">
      <c r="A58" s="42">
        <v>469230</v>
      </c>
      <c r="B58" s="43" t="s">
        <v>402</v>
      </c>
      <c r="C58" s="645" t="s">
        <v>2339</v>
      </c>
      <c r="D58" s="461"/>
      <c r="E58" s="429"/>
      <c r="F58" s="429"/>
      <c r="G58" s="429"/>
      <c r="H58" s="429"/>
      <c r="I58" s="429"/>
      <c r="J58" s="429"/>
      <c r="K58" s="45" t="s">
        <v>302</v>
      </c>
      <c r="L58" s="92">
        <v>7796.7622020227445</v>
      </c>
      <c r="M58" s="92">
        <v>7445.9079029317209</v>
      </c>
      <c r="N58" s="92">
        <v>7134.0374148508117</v>
      </c>
      <c r="O58" s="92">
        <v>6822.1669267699017</v>
      </c>
      <c r="P58" s="92">
        <v>6432.3288166687635</v>
      </c>
    </row>
    <row r="59" spans="1:16" ht="48" customHeight="1">
      <c r="A59" s="42">
        <v>469231</v>
      </c>
      <c r="B59" s="43" t="s">
        <v>402</v>
      </c>
      <c r="C59" s="645" t="s">
        <v>2340</v>
      </c>
      <c r="D59" s="461"/>
      <c r="E59" s="429"/>
      <c r="F59" s="429"/>
      <c r="G59" s="429"/>
      <c r="H59" s="429"/>
      <c r="I59" s="429"/>
      <c r="J59" s="429"/>
      <c r="K59" s="45" t="s">
        <v>302</v>
      </c>
      <c r="L59" s="92">
        <v>7239.0537927386158</v>
      </c>
      <c r="M59" s="92">
        <v>6913.2963720653779</v>
      </c>
      <c r="N59" s="92">
        <v>6623.7342203558337</v>
      </c>
      <c r="O59" s="92">
        <v>6334.1720686462886</v>
      </c>
      <c r="P59" s="92">
        <v>5972.2193790093579</v>
      </c>
    </row>
    <row r="60" spans="1:16" ht="48" customHeight="1">
      <c r="A60" s="42">
        <v>469232</v>
      </c>
      <c r="B60" s="43" t="s">
        <v>402</v>
      </c>
      <c r="C60" s="645" t="s">
        <v>2341</v>
      </c>
      <c r="D60" s="461"/>
      <c r="E60" s="429"/>
      <c r="F60" s="429"/>
      <c r="G60" s="429"/>
      <c r="H60" s="429"/>
      <c r="I60" s="429"/>
      <c r="J60" s="429"/>
      <c r="K60" s="45" t="s">
        <v>302</v>
      </c>
      <c r="L60" s="92">
        <v>7010.3880688879462</v>
      </c>
      <c r="M60" s="92">
        <v>6694.9206057879883</v>
      </c>
      <c r="N60" s="92">
        <v>6414.5050830324708</v>
      </c>
      <c r="O60" s="92">
        <v>6134.0895602769533</v>
      </c>
      <c r="P60" s="92">
        <v>5783.5701568325558</v>
      </c>
    </row>
    <row r="61" spans="1:16" ht="48" customHeight="1">
      <c r="A61" s="42">
        <v>469233</v>
      </c>
      <c r="B61" s="43" t="s">
        <v>402</v>
      </c>
      <c r="C61" s="645" t="s">
        <v>2342</v>
      </c>
      <c r="D61" s="461"/>
      <c r="E61" s="429"/>
      <c r="F61" s="429"/>
      <c r="G61" s="429"/>
      <c r="H61" s="429"/>
      <c r="I61" s="429"/>
      <c r="J61" s="429"/>
      <c r="K61" s="45" t="s">
        <v>302</v>
      </c>
      <c r="L61" s="92">
        <v>6540.8734960660868</v>
      </c>
      <c r="M61" s="92">
        <v>6246.5341887431123</v>
      </c>
      <c r="N61" s="92">
        <v>5984.8992489004695</v>
      </c>
      <c r="O61" s="92">
        <v>5723.2643090578258</v>
      </c>
      <c r="P61" s="92">
        <v>5396.2206342545214</v>
      </c>
    </row>
    <row r="62" spans="1:16" ht="48" customHeight="1">
      <c r="A62" s="42">
        <v>469234</v>
      </c>
      <c r="B62" s="43" t="s">
        <v>402</v>
      </c>
      <c r="C62" s="645" t="s">
        <v>2343</v>
      </c>
      <c r="D62" s="461"/>
      <c r="E62" s="429"/>
      <c r="F62" s="429"/>
      <c r="G62" s="429"/>
      <c r="H62" s="429"/>
      <c r="I62" s="429"/>
      <c r="J62" s="429"/>
      <c r="K62" s="45" t="s">
        <v>302</v>
      </c>
      <c r="L62" s="92">
        <v>6431.0726834802326</v>
      </c>
      <c r="M62" s="92">
        <v>6141.6744127236216</v>
      </c>
      <c r="N62" s="92">
        <v>5884.431505384413</v>
      </c>
      <c r="O62" s="92">
        <v>5627.1885980452034</v>
      </c>
      <c r="P62" s="92">
        <v>5305.6349638711918</v>
      </c>
    </row>
    <row r="63" spans="1:16" ht="48" customHeight="1">
      <c r="A63" s="42">
        <v>469235</v>
      </c>
      <c r="B63" s="43" t="s">
        <v>402</v>
      </c>
      <c r="C63" s="645" t="s">
        <v>2344</v>
      </c>
      <c r="D63" s="461"/>
      <c r="E63" s="429"/>
      <c r="F63" s="429"/>
      <c r="G63" s="429"/>
      <c r="H63" s="429"/>
      <c r="I63" s="429"/>
      <c r="J63" s="429"/>
      <c r="K63" s="45" t="s">
        <v>302</v>
      </c>
      <c r="L63" s="92">
        <v>6105.9775589369547</v>
      </c>
      <c r="M63" s="92">
        <v>5831.2085687847912</v>
      </c>
      <c r="N63" s="92">
        <v>5586.9694664273138</v>
      </c>
      <c r="O63" s="92">
        <v>5342.7303640698356</v>
      </c>
      <c r="P63" s="92">
        <v>5037.4314861229877</v>
      </c>
    </row>
    <row r="64" spans="1:16" ht="48" customHeight="1">
      <c r="A64" s="42">
        <v>469260</v>
      </c>
      <c r="B64" s="43" t="s">
        <v>403</v>
      </c>
      <c r="C64" s="645" t="s">
        <v>2345</v>
      </c>
      <c r="D64" s="461"/>
      <c r="E64" s="429"/>
      <c r="F64" s="429"/>
      <c r="G64" s="429"/>
      <c r="H64" s="429"/>
      <c r="I64" s="429"/>
      <c r="J64" s="429"/>
      <c r="K64" s="45" t="s">
        <v>302</v>
      </c>
      <c r="L64" s="92">
        <v>13369.183613354075</v>
      </c>
      <c r="M64" s="92">
        <v>12767.570350753142</v>
      </c>
      <c r="N64" s="92">
        <v>12232.803006218979</v>
      </c>
      <c r="O64" s="92">
        <v>11698.035661684815</v>
      </c>
      <c r="P64" s="92">
        <v>11029.576481017111</v>
      </c>
    </row>
    <row r="65" spans="1:16" ht="48" customHeight="1">
      <c r="A65" s="42">
        <v>469261</v>
      </c>
      <c r="B65" s="43" t="s">
        <v>403</v>
      </c>
      <c r="C65" s="645" t="s">
        <v>2346</v>
      </c>
      <c r="D65" s="461"/>
      <c r="E65" s="429"/>
      <c r="F65" s="429"/>
      <c r="G65" s="429"/>
      <c r="H65" s="429"/>
      <c r="I65" s="429"/>
      <c r="J65" s="429"/>
      <c r="K65" s="45" t="s">
        <v>302</v>
      </c>
      <c r="L65" s="92">
        <v>11124.108836463844</v>
      </c>
      <c r="M65" s="92">
        <v>10623.523938822969</v>
      </c>
      <c r="N65" s="92">
        <v>10178.559585364417</v>
      </c>
      <c r="O65" s="92">
        <v>9733.5952319058633</v>
      </c>
      <c r="P65" s="92">
        <v>9177.3897900826705</v>
      </c>
    </row>
    <row r="66" spans="1:16" ht="48" customHeight="1">
      <c r="A66" s="42">
        <v>469262</v>
      </c>
      <c r="B66" s="43" t="s">
        <v>403</v>
      </c>
      <c r="C66" s="645" t="s">
        <v>2347</v>
      </c>
      <c r="D66" s="461"/>
      <c r="E66" s="429"/>
      <c r="F66" s="429"/>
      <c r="G66" s="429"/>
      <c r="H66" s="429"/>
      <c r="I66" s="429"/>
      <c r="J66" s="429"/>
      <c r="K66" s="45" t="s">
        <v>302</v>
      </c>
      <c r="L66" s="92">
        <v>9780.8631696417924</v>
      </c>
      <c r="M66" s="92">
        <v>9340.7243270079107</v>
      </c>
      <c r="N66" s="92">
        <v>8949.4898002222399</v>
      </c>
      <c r="O66" s="92">
        <v>8558.255273436569</v>
      </c>
      <c r="P66" s="92">
        <v>8069.2121149544782</v>
      </c>
    </row>
    <row r="67" spans="1:16" ht="48" customHeight="1">
      <c r="A67" s="42">
        <v>469263</v>
      </c>
      <c r="B67" s="43" t="s">
        <v>403</v>
      </c>
      <c r="C67" s="645" t="s">
        <v>2348</v>
      </c>
      <c r="D67" s="461"/>
      <c r="E67" s="429"/>
      <c r="F67" s="429"/>
      <c r="G67" s="429"/>
      <c r="H67" s="429"/>
      <c r="I67" s="429"/>
      <c r="J67" s="429"/>
      <c r="K67" s="45" t="s">
        <v>302</v>
      </c>
      <c r="L67" s="92">
        <v>8892.4712657544878</v>
      </c>
      <c r="M67" s="92">
        <v>8492.310058795536</v>
      </c>
      <c r="N67" s="92">
        <v>8136.6112081653564</v>
      </c>
      <c r="O67" s="92">
        <v>7780.9123575351769</v>
      </c>
      <c r="P67" s="92">
        <v>7336.2887942474517</v>
      </c>
    </row>
    <row r="68" spans="1:16" ht="48" customHeight="1">
      <c r="A68" s="42">
        <v>469264</v>
      </c>
      <c r="B68" s="43" t="s">
        <v>403</v>
      </c>
      <c r="C68" s="645" t="s">
        <v>2349</v>
      </c>
      <c r="D68" s="461"/>
      <c r="E68" s="429"/>
      <c r="F68" s="429"/>
      <c r="G68" s="429"/>
      <c r="H68" s="429"/>
      <c r="I68" s="429"/>
      <c r="J68" s="429"/>
      <c r="K68" s="45" t="s">
        <v>302</v>
      </c>
      <c r="L68" s="92">
        <v>13369.183613354075</v>
      </c>
      <c r="M68" s="92">
        <v>12767.570350753142</v>
      </c>
      <c r="N68" s="92">
        <v>12232.803006218979</v>
      </c>
      <c r="O68" s="92">
        <v>11698.035661684815</v>
      </c>
      <c r="P68" s="92">
        <v>11029.576481017111</v>
      </c>
    </row>
    <row r="69" spans="1:16" ht="48" customHeight="1">
      <c r="A69" s="42">
        <v>469265</v>
      </c>
      <c r="B69" s="43" t="s">
        <v>403</v>
      </c>
      <c r="C69" s="645" t="s">
        <v>2350</v>
      </c>
      <c r="D69" s="461"/>
      <c r="E69" s="429"/>
      <c r="F69" s="429"/>
      <c r="G69" s="429"/>
      <c r="H69" s="429"/>
      <c r="I69" s="429"/>
      <c r="J69" s="429"/>
      <c r="K69" s="45" t="s">
        <v>302</v>
      </c>
      <c r="L69" s="92">
        <v>11124.108836463844</v>
      </c>
      <c r="M69" s="92">
        <v>10623.523938822969</v>
      </c>
      <c r="N69" s="92">
        <v>10178.559585364417</v>
      </c>
      <c r="O69" s="92">
        <v>9733.5952319058633</v>
      </c>
      <c r="P69" s="92">
        <v>9177.3897900826705</v>
      </c>
    </row>
    <row r="70" spans="1:16" ht="48" customHeight="1">
      <c r="A70" s="42">
        <v>469266</v>
      </c>
      <c r="B70" s="43" t="s">
        <v>403</v>
      </c>
      <c r="C70" s="645" t="s">
        <v>2339</v>
      </c>
      <c r="D70" s="461"/>
      <c r="E70" s="429"/>
      <c r="F70" s="429"/>
      <c r="G70" s="429"/>
      <c r="H70" s="429"/>
      <c r="I70" s="429"/>
      <c r="J70" s="429"/>
      <c r="K70" s="45" t="s">
        <v>302</v>
      </c>
      <c r="L70" s="92">
        <v>9780.8631696417924</v>
      </c>
      <c r="M70" s="92">
        <v>9340.7243270079107</v>
      </c>
      <c r="N70" s="92">
        <v>8949.4898002222399</v>
      </c>
      <c r="O70" s="92">
        <v>8558.255273436569</v>
      </c>
      <c r="P70" s="92">
        <v>8069.2121149544782</v>
      </c>
    </row>
    <row r="71" spans="1:16" ht="48" customHeight="1">
      <c r="A71" s="42">
        <v>469267</v>
      </c>
      <c r="B71" s="43" t="s">
        <v>403</v>
      </c>
      <c r="C71" s="645" t="s">
        <v>2340</v>
      </c>
      <c r="D71" s="461"/>
      <c r="E71" s="429"/>
      <c r="F71" s="429"/>
      <c r="G71" s="429"/>
      <c r="H71" s="429"/>
      <c r="I71" s="429"/>
      <c r="J71" s="429"/>
      <c r="K71" s="45" t="s">
        <v>302</v>
      </c>
      <c r="L71" s="92">
        <v>8892.4712657544878</v>
      </c>
      <c r="M71" s="92">
        <v>8492.310058795536</v>
      </c>
      <c r="N71" s="92">
        <v>8136.6112081653564</v>
      </c>
      <c r="O71" s="92">
        <v>7780.9123575351769</v>
      </c>
      <c r="P71" s="92">
        <v>7336.2887942474517</v>
      </c>
    </row>
    <row r="72" spans="1:16" ht="48" customHeight="1">
      <c r="A72" s="42">
        <v>469268</v>
      </c>
      <c r="B72" s="43" t="s">
        <v>403</v>
      </c>
      <c r="C72" s="645" t="s">
        <v>2341</v>
      </c>
      <c r="D72" s="461"/>
      <c r="E72" s="429"/>
      <c r="F72" s="429"/>
      <c r="G72" s="429"/>
      <c r="H72" s="429"/>
      <c r="I72" s="429"/>
      <c r="J72" s="429"/>
      <c r="K72" s="45" t="s">
        <v>302</v>
      </c>
      <c r="L72" s="92">
        <v>8427.603045758693</v>
      </c>
      <c r="M72" s="92">
        <v>8048.3609086995511</v>
      </c>
      <c r="N72" s="92">
        <v>7711.256786869204</v>
      </c>
      <c r="O72" s="92">
        <v>7374.1526650388569</v>
      </c>
      <c r="P72" s="92">
        <v>6952.7725127509211</v>
      </c>
    </row>
    <row r="73" spans="1:16" ht="48" customHeight="1">
      <c r="A73" s="42">
        <v>469269</v>
      </c>
      <c r="B73" s="43" t="s">
        <v>403</v>
      </c>
      <c r="C73" s="645" t="s">
        <v>2342</v>
      </c>
      <c r="D73" s="461"/>
      <c r="E73" s="429"/>
      <c r="F73" s="429"/>
      <c r="G73" s="429"/>
      <c r="H73" s="429"/>
      <c r="I73" s="429"/>
      <c r="J73" s="429"/>
      <c r="K73" s="45" t="s">
        <v>302</v>
      </c>
      <c r="L73" s="92">
        <v>7780.9366008279949</v>
      </c>
      <c r="M73" s="92">
        <v>7430.7944537907351</v>
      </c>
      <c r="N73" s="92">
        <v>7119.5569897576152</v>
      </c>
      <c r="O73" s="92">
        <v>6808.3195257244952</v>
      </c>
      <c r="P73" s="92">
        <v>6419.2726956830957</v>
      </c>
    </row>
    <row r="74" spans="1:16" ht="48" customHeight="1">
      <c r="A74" s="42">
        <v>469270</v>
      </c>
      <c r="B74" s="43" t="s">
        <v>403</v>
      </c>
      <c r="C74" s="645" t="s">
        <v>2343</v>
      </c>
      <c r="D74" s="461"/>
      <c r="E74" s="429"/>
      <c r="F74" s="429"/>
      <c r="G74" s="429"/>
      <c r="H74" s="429"/>
      <c r="I74" s="429"/>
      <c r="J74" s="429"/>
      <c r="K74" s="45" t="s">
        <v>302</v>
      </c>
      <c r="L74" s="92">
        <v>7518.4344423638331</v>
      </c>
      <c r="M74" s="92">
        <v>7180.1048924574607</v>
      </c>
      <c r="N74" s="92">
        <v>6879.3675147629074</v>
      </c>
      <c r="O74" s="92">
        <v>6578.6301370683541</v>
      </c>
      <c r="P74" s="92">
        <v>6202.7084149501616</v>
      </c>
    </row>
    <row r="75" spans="1:16" ht="48" customHeight="1">
      <c r="A75" s="42">
        <v>469271</v>
      </c>
      <c r="B75" s="43" t="s">
        <v>403</v>
      </c>
      <c r="C75" s="645" t="s">
        <v>2344</v>
      </c>
      <c r="D75" s="461"/>
      <c r="E75" s="429"/>
      <c r="F75" s="429"/>
      <c r="G75" s="429"/>
      <c r="H75" s="429"/>
      <c r="I75" s="429"/>
      <c r="J75" s="429"/>
      <c r="K75" s="45" t="s">
        <v>302</v>
      </c>
      <c r="L75" s="92">
        <v>7084.6031419321926</v>
      </c>
      <c r="M75" s="92">
        <v>6765.7960005452433</v>
      </c>
      <c r="N75" s="92">
        <v>6482.4118748679566</v>
      </c>
      <c r="O75" s="92">
        <v>6199.0277491906681</v>
      </c>
      <c r="P75" s="92">
        <v>5844.7975920940589</v>
      </c>
    </row>
    <row r="76" spans="1:16" ht="48" customHeight="1">
      <c r="A76" s="42">
        <v>469248</v>
      </c>
      <c r="B76" s="43" t="s">
        <v>404</v>
      </c>
      <c r="C76" s="645" t="s">
        <v>2345</v>
      </c>
      <c r="D76" s="461"/>
      <c r="E76" s="429"/>
      <c r="F76" s="429"/>
      <c r="G76" s="429"/>
      <c r="H76" s="429"/>
      <c r="I76" s="429"/>
      <c r="J76" s="429"/>
      <c r="K76" s="45" t="s">
        <v>302</v>
      </c>
      <c r="L76" s="92">
        <v>12525.972641925502</v>
      </c>
      <c r="M76" s="92">
        <v>11962.303873038854</v>
      </c>
      <c r="N76" s="92">
        <v>11461.264967361834</v>
      </c>
      <c r="O76" s="92">
        <v>10960.226061684814</v>
      </c>
      <c r="P76" s="92">
        <v>10333.927429588539</v>
      </c>
    </row>
    <row r="77" spans="1:16" ht="48" customHeight="1">
      <c r="A77" s="42">
        <v>469249</v>
      </c>
      <c r="B77" s="43" t="s">
        <v>404</v>
      </c>
      <c r="C77" s="645" t="s">
        <v>2346</v>
      </c>
      <c r="D77" s="461"/>
      <c r="E77" s="429"/>
      <c r="F77" s="429"/>
      <c r="G77" s="429"/>
      <c r="H77" s="429"/>
      <c r="I77" s="429"/>
      <c r="J77" s="429"/>
      <c r="K77" s="45" t="s">
        <v>302</v>
      </c>
      <c r="L77" s="92">
        <v>10261.733979320987</v>
      </c>
      <c r="M77" s="92">
        <v>9799.9559502515422</v>
      </c>
      <c r="N77" s="92">
        <v>9389.486591078703</v>
      </c>
      <c r="O77" s="92">
        <v>8979.0172319058638</v>
      </c>
      <c r="P77" s="92">
        <v>8465.9305329398139</v>
      </c>
    </row>
    <row r="78" spans="1:16" ht="48" customHeight="1">
      <c r="A78" s="42">
        <v>469250</v>
      </c>
      <c r="B78" s="43" t="s">
        <v>404</v>
      </c>
      <c r="C78" s="645" t="s">
        <v>2347</v>
      </c>
      <c r="D78" s="461"/>
      <c r="E78" s="429"/>
      <c r="F78" s="429"/>
      <c r="G78" s="429"/>
      <c r="H78" s="429"/>
      <c r="I78" s="429"/>
      <c r="J78" s="429"/>
      <c r="K78" s="45" t="s">
        <v>302</v>
      </c>
      <c r="L78" s="92">
        <v>9274.9365867846482</v>
      </c>
      <c r="M78" s="92">
        <v>8857.5644403793394</v>
      </c>
      <c r="N78" s="92">
        <v>8486.5669769079541</v>
      </c>
      <c r="O78" s="92">
        <v>8115.5695134365669</v>
      </c>
      <c r="P78" s="92">
        <v>7651.8226840973339</v>
      </c>
    </row>
    <row r="79" spans="1:16" ht="48" customHeight="1">
      <c r="A79" s="42">
        <v>469251</v>
      </c>
      <c r="B79" s="43" t="s">
        <v>404</v>
      </c>
      <c r="C79" s="645" t="s">
        <v>2348</v>
      </c>
      <c r="D79" s="461"/>
      <c r="E79" s="429"/>
      <c r="F79" s="429"/>
      <c r="G79" s="429"/>
      <c r="H79" s="429"/>
      <c r="I79" s="429"/>
      <c r="J79" s="429"/>
      <c r="K79" s="45" t="s">
        <v>302</v>
      </c>
      <c r="L79" s="92">
        <v>8470.8657800402016</v>
      </c>
      <c r="M79" s="92">
        <v>8089.6768199383923</v>
      </c>
      <c r="N79" s="92">
        <v>7750.8421887367849</v>
      </c>
      <c r="O79" s="92">
        <v>7412.0075575351766</v>
      </c>
      <c r="P79" s="92">
        <v>6988.4642685331655</v>
      </c>
    </row>
    <row r="80" spans="1:16" ht="48" customHeight="1">
      <c r="A80" s="42">
        <v>469252</v>
      </c>
      <c r="B80" s="43" t="s">
        <v>404</v>
      </c>
      <c r="C80" s="645" t="s">
        <v>2349</v>
      </c>
      <c r="D80" s="461"/>
      <c r="E80" s="429"/>
      <c r="F80" s="429"/>
      <c r="G80" s="429"/>
      <c r="H80" s="429"/>
      <c r="I80" s="429"/>
      <c r="J80" s="429"/>
      <c r="K80" s="45" t="s">
        <v>302</v>
      </c>
      <c r="L80" s="92">
        <v>12525.972641925502</v>
      </c>
      <c r="M80" s="92">
        <v>11962.303873038854</v>
      </c>
      <c r="N80" s="92">
        <v>11461.264967361834</v>
      </c>
      <c r="O80" s="92">
        <v>10960.226061684814</v>
      </c>
      <c r="P80" s="92">
        <v>10333.927429588539</v>
      </c>
    </row>
    <row r="81" spans="1:16" ht="48" customHeight="1">
      <c r="A81" s="42">
        <v>469253</v>
      </c>
      <c r="B81" s="43" t="s">
        <v>404</v>
      </c>
      <c r="C81" s="645" t="s">
        <v>2350</v>
      </c>
      <c r="D81" s="461"/>
      <c r="E81" s="429"/>
      <c r="F81" s="429"/>
      <c r="G81" s="429"/>
      <c r="H81" s="429"/>
      <c r="I81" s="429"/>
      <c r="J81" s="429"/>
      <c r="K81" s="45" t="s">
        <v>302</v>
      </c>
      <c r="L81" s="92">
        <v>10261.733979320987</v>
      </c>
      <c r="M81" s="92">
        <v>9799.9559502515422</v>
      </c>
      <c r="N81" s="92">
        <v>9389.486591078703</v>
      </c>
      <c r="O81" s="92">
        <v>8979.0172319058638</v>
      </c>
      <c r="P81" s="92">
        <v>8465.9305329398139</v>
      </c>
    </row>
    <row r="82" spans="1:16" ht="48" customHeight="1">
      <c r="A82" s="42">
        <v>469254</v>
      </c>
      <c r="B82" s="43" t="s">
        <v>404</v>
      </c>
      <c r="C82" s="645" t="s">
        <v>2339</v>
      </c>
      <c r="D82" s="461"/>
      <c r="E82" s="429"/>
      <c r="F82" s="429"/>
      <c r="G82" s="429"/>
      <c r="H82" s="429"/>
      <c r="I82" s="429"/>
      <c r="J82" s="429"/>
      <c r="K82" s="45" t="s">
        <v>302</v>
      </c>
      <c r="L82" s="92">
        <v>9274.9365867846482</v>
      </c>
      <c r="M82" s="92">
        <v>8857.5644403793394</v>
      </c>
      <c r="N82" s="92">
        <v>8486.5669769079541</v>
      </c>
      <c r="O82" s="92">
        <v>8115.5695134365669</v>
      </c>
      <c r="P82" s="92">
        <v>7651.8226840973339</v>
      </c>
    </row>
    <row r="83" spans="1:16" ht="48" customHeight="1">
      <c r="A83" s="42">
        <v>469255</v>
      </c>
      <c r="B83" s="43" t="s">
        <v>404</v>
      </c>
      <c r="C83" s="645" t="s">
        <v>2340</v>
      </c>
      <c r="D83" s="461"/>
      <c r="E83" s="429"/>
      <c r="F83" s="429"/>
      <c r="G83" s="429"/>
      <c r="H83" s="429"/>
      <c r="I83" s="429"/>
      <c r="J83" s="429"/>
      <c r="K83" s="45" t="s">
        <v>302</v>
      </c>
      <c r="L83" s="92">
        <v>8470.8657800402016</v>
      </c>
      <c r="M83" s="92">
        <v>8089.6768199383923</v>
      </c>
      <c r="N83" s="92">
        <v>7750.8421887367849</v>
      </c>
      <c r="O83" s="92">
        <v>7412.0075575351766</v>
      </c>
      <c r="P83" s="92">
        <v>6988.4642685331655</v>
      </c>
    </row>
    <row r="84" spans="1:16" ht="48" customHeight="1">
      <c r="A84" s="42">
        <v>469256</v>
      </c>
      <c r="B84" s="43" t="s">
        <v>404</v>
      </c>
      <c r="C84" s="645" t="s">
        <v>2341</v>
      </c>
      <c r="D84" s="461"/>
      <c r="E84" s="429"/>
      <c r="F84" s="429"/>
      <c r="G84" s="429"/>
      <c r="H84" s="429"/>
      <c r="I84" s="429"/>
      <c r="J84" s="429"/>
      <c r="K84" s="45" t="s">
        <v>302</v>
      </c>
      <c r="L84" s="92">
        <v>8066.2269151464516</v>
      </c>
      <c r="M84" s="92">
        <v>7703.2467039648609</v>
      </c>
      <c r="N84" s="92">
        <v>7380.5976273590031</v>
      </c>
      <c r="O84" s="92">
        <v>7057.9485507531454</v>
      </c>
      <c r="P84" s="92">
        <v>6654.6372049958218</v>
      </c>
    </row>
    <row r="85" spans="1:16" ht="48" customHeight="1">
      <c r="A85" s="42">
        <v>469257</v>
      </c>
      <c r="B85" s="43" t="s">
        <v>404</v>
      </c>
      <c r="C85" s="645" t="s">
        <v>2342</v>
      </c>
      <c r="D85" s="461"/>
      <c r="E85" s="429"/>
      <c r="F85" s="429"/>
      <c r="G85" s="429"/>
      <c r="H85" s="429"/>
      <c r="I85" s="429"/>
      <c r="J85" s="429"/>
      <c r="K85" s="45" t="s">
        <v>302</v>
      </c>
      <c r="L85" s="92">
        <v>7464.7324865422788</v>
      </c>
      <c r="M85" s="92">
        <v>7128.8195246478763</v>
      </c>
      <c r="N85" s="92">
        <v>6830.2302251861856</v>
      </c>
      <c r="O85" s="92">
        <v>6531.6409257244941</v>
      </c>
      <c r="P85" s="92">
        <v>6158.4043013973796</v>
      </c>
    </row>
    <row r="86" spans="1:16" ht="48" customHeight="1">
      <c r="A86" s="42">
        <v>469258</v>
      </c>
      <c r="B86" s="43" t="s">
        <v>404</v>
      </c>
      <c r="C86" s="645" t="s">
        <v>2343</v>
      </c>
      <c r="D86" s="461"/>
      <c r="E86" s="429"/>
      <c r="F86" s="429"/>
      <c r="G86" s="429"/>
      <c r="H86" s="429"/>
      <c r="I86" s="429"/>
      <c r="J86" s="429"/>
      <c r="K86" s="45" t="s">
        <v>302</v>
      </c>
      <c r="L86" s="92">
        <v>7237.3641185543074</v>
      </c>
      <c r="M86" s="92">
        <v>6911.6827332193634</v>
      </c>
      <c r="N86" s="92">
        <v>6622.1881684771915</v>
      </c>
      <c r="O86" s="92">
        <v>6332.6936037350188</v>
      </c>
      <c r="P86" s="92">
        <v>5970.8253978073035</v>
      </c>
    </row>
    <row r="87" spans="1:16" ht="48" customHeight="1">
      <c r="A87" s="42">
        <v>469259</v>
      </c>
      <c r="B87" s="43" t="s">
        <v>404</v>
      </c>
      <c r="C87" s="645" t="s">
        <v>2344</v>
      </c>
      <c r="D87" s="461"/>
      <c r="E87" s="429"/>
      <c r="F87" s="429"/>
      <c r="G87" s="429"/>
      <c r="H87" s="429"/>
      <c r="I87" s="429"/>
      <c r="J87" s="429"/>
      <c r="K87" s="45" t="s">
        <v>302</v>
      </c>
      <c r="L87" s="92">
        <v>6831.6398505036204</v>
      </c>
      <c r="M87" s="92">
        <v>6524.2160572309576</v>
      </c>
      <c r="N87" s="92">
        <v>6250.9504632108128</v>
      </c>
      <c r="O87" s="92">
        <v>5977.684869190668</v>
      </c>
      <c r="P87" s="92">
        <v>5636.1028766654863</v>
      </c>
    </row>
    <row r="88" spans="1:16" ht="48" customHeight="1">
      <c r="A88" s="42">
        <v>469236</v>
      </c>
      <c r="B88" s="43" t="s">
        <v>405</v>
      </c>
      <c r="C88" s="645" t="s">
        <v>2345</v>
      </c>
      <c r="D88" s="461"/>
      <c r="E88" s="429"/>
      <c r="F88" s="429"/>
      <c r="G88" s="429"/>
      <c r="H88" s="429"/>
      <c r="I88" s="429"/>
      <c r="J88" s="429"/>
      <c r="K88" s="45" t="s">
        <v>302</v>
      </c>
      <c r="L88" s="92">
        <v>11661.40660205998</v>
      </c>
      <c r="M88" s="92">
        <v>11136.643304967281</v>
      </c>
      <c r="N88" s="92">
        <v>10670.187040884883</v>
      </c>
      <c r="O88" s="92">
        <v>10203.730776802482</v>
      </c>
      <c r="P88" s="92">
        <v>9620.6604466994831</v>
      </c>
    </row>
    <row r="89" spans="1:16" ht="48" customHeight="1">
      <c r="A89" s="42">
        <v>469237</v>
      </c>
      <c r="B89" s="43" t="s">
        <v>405</v>
      </c>
      <c r="C89" s="645" t="s">
        <v>2346</v>
      </c>
      <c r="D89" s="461"/>
      <c r="E89" s="429"/>
      <c r="F89" s="429"/>
      <c r="G89" s="429"/>
      <c r="H89" s="429"/>
      <c r="I89" s="429"/>
      <c r="J89" s="429"/>
      <c r="K89" s="45" t="s">
        <v>302</v>
      </c>
      <c r="L89" s="92">
        <v>9847.2191313209842</v>
      </c>
      <c r="M89" s="92">
        <v>9404.0942704115387</v>
      </c>
      <c r="N89" s="92">
        <v>9010.2055051587013</v>
      </c>
      <c r="O89" s="92">
        <v>8616.3167399058621</v>
      </c>
      <c r="P89" s="92">
        <v>8123.9557833398112</v>
      </c>
    </row>
    <row r="90" spans="1:16" ht="48" customHeight="1">
      <c r="A90" s="42">
        <v>469238</v>
      </c>
      <c r="B90" s="43" t="s">
        <v>405</v>
      </c>
      <c r="C90" s="645" t="s">
        <v>2347</v>
      </c>
      <c r="D90" s="461"/>
      <c r="E90" s="429"/>
      <c r="F90" s="429"/>
      <c r="G90" s="429"/>
      <c r="H90" s="429"/>
      <c r="I90" s="429"/>
      <c r="J90" s="429"/>
      <c r="K90" s="45" t="s">
        <v>302</v>
      </c>
      <c r="L90" s="92">
        <v>8759.3514055275082</v>
      </c>
      <c r="M90" s="92">
        <v>8365.1805922787698</v>
      </c>
      <c r="N90" s="92">
        <v>8014.8065360576702</v>
      </c>
      <c r="O90" s="92">
        <v>7664.4324798365697</v>
      </c>
      <c r="P90" s="92">
        <v>7226.4649095601935</v>
      </c>
    </row>
    <row r="91" spans="1:16" ht="48" customHeight="1">
      <c r="A91" s="42">
        <v>469239</v>
      </c>
      <c r="B91" s="43" t="s">
        <v>405</v>
      </c>
      <c r="C91" s="645" t="s">
        <v>2348</v>
      </c>
      <c r="D91" s="461"/>
      <c r="E91" s="429"/>
      <c r="F91" s="429"/>
      <c r="G91" s="429"/>
      <c r="H91" s="429"/>
      <c r="I91" s="429"/>
      <c r="J91" s="429"/>
      <c r="K91" s="45" t="s">
        <v>302</v>
      </c>
      <c r="L91" s="92">
        <v>8041.211462325914</v>
      </c>
      <c r="M91" s="92">
        <v>7679.3569465212477</v>
      </c>
      <c r="N91" s="92">
        <v>7357.7084880282118</v>
      </c>
      <c r="O91" s="92">
        <v>7036.0600295351751</v>
      </c>
      <c r="P91" s="92">
        <v>6633.9994564188783</v>
      </c>
    </row>
    <row r="92" spans="1:16" ht="48" customHeight="1">
      <c r="A92" s="42">
        <v>469240</v>
      </c>
      <c r="B92" s="43" t="s">
        <v>405</v>
      </c>
      <c r="C92" s="645" t="s">
        <v>2349</v>
      </c>
      <c r="D92" s="461"/>
      <c r="E92" s="429"/>
      <c r="F92" s="429"/>
      <c r="G92" s="429"/>
      <c r="H92" s="429"/>
      <c r="I92" s="429"/>
      <c r="J92" s="429"/>
      <c r="K92" s="45" t="s">
        <v>302</v>
      </c>
      <c r="L92" s="92">
        <v>11661.40660205998</v>
      </c>
      <c r="M92" s="92">
        <v>11136.643304967281</v>
      </c>
      <c r="N92" s="92">
        <v>10670.187040884883</v>
      </c>
      <c r="O92" s="92">
        <v>10203.730776802482</v>
      </c>
      <c r="P92" s="92">
        <v>9620.6604466994831</v>
      </c>
    </row>
    <row r="93" spans="1:16" ht="48" customHeight="1">
      <c r="A93" s="42">
        <v>469241</v>
      </c>
      <c r="B93" s="43" t="s">
        <v>405</v>
      </c>
      <c r="C93" s="645" t="s">
        <v>2350</v>
      </c>
      <c r="D93" s="461"/>
      <c r="E93" s="429"/>
      <c r="F93" s="429"/>
      <c r="G93" s="429"/>
      <c r="H93" s="429"/>
      <c r="I93" s="429"/>
      <c r="J93" s="429"/>
      <c r="K93" s="45" t="s">
        <v>302</v>
      </c>
      <c r="L93" s="92">
        <v>9847.2191313209842</v>
      </c>
      <c r="M93" s="92">
        <v>9404.0942704115387</v>
      </c>
      <c r="N93" s="92">
        <v>9010.2055051587013</v>
      </c>
      <c r="O93" s="92">
        <v>8616.3167399058621</v>
      </c>
      <c r="P93" s="92">
        <v>8123.9557833398112</v>
      </c>
    </row>
    <row r="94" spans="1:16" ht="48" customHeight="1">
      <c r="A94" s="42">
        <v>469242</v>
      </c>
      <c r="B94" s="43" t="s">
        <v>405</v>
      </c>
      <c r="C94" s="645" t="s">
        <v>2339</v>
      </c>
      <c r="D94" s="461"/>
      <c r="E94" s="429"/>
      <c r="F94" s="429"/>
      <c r="G94" s="429"/>
      <c r="H94" s="429"/>
      <c r="I94" s="429"/>
      <c r="J94" s="429"/>
      <c r="K94" s="45" t="s">
        <v>302</v>
      </c>
      <c r="L94" s="92">
        <v>8759.3514055275082</v>
      </c>
      <c r="M94" s="92">
        <v>8365.1805922787698</v>
      </c>
      <c r="N94" s="92">
        <v>8014.8065360576702</v>
      </c>
      <c r="O94" s="92">
        <v>7664.4324798365697</v>
      </c>
      <c r="P94" s="92">
        <v>7226.4649095601935</v>
      </c>
    </row>
    <row r="95" spans="1:16" ht="48" customHeight="1">
      <c r="A95" s="42">
        <v>469243</v>
      </c>
      <c r="B95" s="43" t="s">
        <v>405</v>
      </c>
      <c r="C95" s="645" t="s">
        <v>2340</v>
      </c>
      <c r="D95" s="461"/>
      <c r="E95" s="429"/>
      <c r="F95" s="429"/>
      <c r="G95" s="429"/>
      <c r="H95" s="429"/>
      <c r="I95" s="429"/>
      <c r="J95" s="429"/>
      <c r="K95" s="45" t="s">
        <v>302</v>
      </c>
      <c r="L95" s="92">
        <v>8041.211462325914</v>
      </c>
      <c r="M95" s="92">
        <v>7679.3569465212477</v>
      </c>
      <c r="N95" s="92">
        <v>7357.7084880282118</v>
      </c>
      <c r="O95" s="92">
        <v>7036.0600295351751</v>
      </c>
      <c r="P95" s="92">
        <v>6633.9994564188783</v>
      </c>
    </row>
    <row r="96" spans="1:16" ht="48" customHeight="1">
      <c r="A96" s="42">
        <v>469244</v>
      </c>
      <c r="B96" s="43" t="s">
        <v>405</v>
      </c>
      <c r="C96" s="645" t="s">
        <v>2341</v>
      </c>
      <c r="D96" s="461"/>
      <c r="E96" s="429"/>
      <c r="F96" s="429"/>
      <c r="G96" s="429"/>
      <c r="H96" s="429"/>
      <c r="I96" s="429"/>
      <c r="J96" s="429"/>
      <c r="K96" s="45" t="s">
        <v>302</v>
      </c>
      <c r="L96" s="92">
        <v>7697.9517856770608</v>
      </c>
      <c r="M96" s="92">
        <v>7351.5439553215929</v>
      </c>
      <c r="N96" s="92">
        <v>7043.6258838945105</v>
      </c>
      <c r="O96" s="92">
        <v>6735.7078124674281</v>
      </c>
      <c r="P96" s="92">
        <v>6350.8102231835746</v>
      </c>
    </row>
    <row r="97" spans="1:16" ht="48" customHeight="1">
      <c r="A97" s="42">
        <v>469245</v>
      </c>
      <c r="B97" s="43" t="s">
        <v>405</v>
      </c>
      <c r="C97" s="645" t="s">
        <v>2342</v>
      </c>
      <c r="D97" s="461"/>
      <c r="E97" s="429"/>
      <c r="F97" s="429"/>
      <c r="G97" s="429"/>
      <c r="H97" s="429"/>
      <c r="I97" s="429"/>
      <c r="J97" s="429"/>
      <c r="K97" s="45" t="s">
        <v>302</v>
      </c>
      <c r="L97" s="92">
        <v>7142.4917482565643</v>
      </c>
      <c r="M97" s="92">
        <v>6821.0796195850189</v>
      </c>
      <c r="N97" s="92">
        <v>6535.3799496547563</v>
      </c>
      <c r="O97" s="92">
        <v>6249.6802797244936</v>
      </c>
      <c r="P97" s="92">
        <v>5892.5556923116656</v>
      </c>
    </row>
    <row r="98" spans="1:16" ht="48" customHeight="1">
      <c r="A98" s="42">
        <v>469246</v>
      </c>
      <c r="B98" s="43" t="s">
        <v>405</v>
      </c>
      <c r="C98" s="645" t="s">
        <v>2343</v>
      </c>
      <c r="D98" s="461"/>
      <c r="E98" s="429"/>
      <c r="F98" s="429"/>
      <c r="G98" s="429"/>
      <c r="H98" s="429"/>
      <c r="I98" s="429"/>
      <c r="J98" s="429"/>
      <c r="K98" s="45" t="s">
        <v>302</v>
      </c>
      <c r="L98" s="92">
        <v>6965.8444632051014</v>
      </c>
      <c r="M98" s="92">
        <v>6652.3814623608714</v>
      </c>
      <c r="N98" s="92">
        <v>6373.7476838326684</v>
      </c>
      <c r="O98" s="92">
        <v>6095.1139053044635</v>
      </c>
      <c r="P98" s="92">
        <v>5746.8216821442084</v>
      </c>
    </row>
    <row r="99" spans="1:16" ht="48" customHeight="1">
      <c r="A99" s="42">
        <v>469247</v>
      </c>
      <c r="B99" s="43" t="s">
        <v>405</v>
      </c>
      <c r="C99" s="645" t="s">
        <v>2344</v>
      </c>
      <c r="D99" s="461"/>
      <c r="E99" s="429"/>
      <c r="F99" s="429"/>
      <c r="G99" s="429"/>
      <c r="H99" s="429"/>
      <c r="I99" s="429"/>
      <c r="J99" s="429"/>
      <c r="K99" s="45" t="s">
        <v>302</v>
      </c>
      <c r="L99" s="92">
        <v>6587.2721606893338</v>
      </c>
      <c r="M99" s="92">
        <v>6290.8449134583134</v>
      </c>
      <c r="N99" s="92">
        <v>6027.3540270307403</v>
      </c>
      <c r="O99" s="92">
        <v>5763.8631406031673</v>
      </c>
      <c r="P99" s="92">
        <v>5434.4995325687005</v>
      </c>
    </row>
    <row r="100" spans="1:16" ht="48" customHeight="1">
      <c r="A100" s="42">
        <v>469272</v>
      </c>
      <c r="B100" s="43" t="s">
        <v>406</v>
      </c>
      <c r="C100" s="645" t="s">
        <v>2345</v>
      </c>
      <c r="D100" s="461"/>
      <c r="E100" s="429"/>
      <c r="F100" s="429"/>
      <c r="G100" s="429"/>
      <c r="H100" s="429"/>
      <c r="I100" s="429"/>
      <c r="J100" s="429"/>
      <c r="K100" s="45" t="s">
        <v>302</v>
      </c>
      <c r="L100" s="92">
        <v>14356.250227082961</v>
      </c>
      <c r="M100" s="92">
        <v>13710.218966864228</v>
      </c>
      <c r="N100" s="92">
        <v>13135.968957780909</v>
      </c>
      <c r="O100" s="92">
        <v>12561.718948697591</v>
      </c>
      <c r="P100" s="92">
        <v>11843.906437343441</v>
      </c>
    </row>
    <row r="101" spans="1:16" ht="48" customHeight="1">
      <c r="A101" s="42">
        <v>469273</v>
      </c>
      <c r="B101" s="43" t="s">
        <v>406</v>
      </c>
      <c r="C101" s="645" t="s">
        <v>2346</v>
      </c>
      <c r="D101" s="461"/>
      <c r="E101" s="429"/>
      <c r="F101" s="429"/>
      <c r="G101" s="429"/>
      <c r="H101" s="429"/>
      <c r="I101" s="429"/>
      <c r="J101" s="429"/>
      <c r="K101" s="45" t="s">
        <v>302</v>
      </c>
      <c r="L101" s="92">
        <v>11819.926859201796</v>
      </c>
      <c r="M101" s="92">
        <v>11288.030150537716</v>
      </c>
      <c r="N101" s="92">
        <v>10815.233076169643</v>
      </c>
      <c r="O101" s="92">
        <v>10342.436001801572</v>
      </c>
      <c r="P101" s="92">
        <v>9751.439658841482</v>
      </c>
    </row>
    <row r="102" spans="1:16" ht="48" customHeight="1">
      <c r="A102" s="42">
        <v>469274</v>
      </c>
      <c r="B102" s="43" t="s">
        <v>406</v>
      </c>
      <c r="C102" s="645" t="s">
        <v>2347</v>
      </c>
      <c r="D102" s="461"/>
      <c r="E102" s="429"/>
      <c r="F102" s="429"/>
      <c r="G102" s="429"/>
      <c r="H102" s="429"/>
      <c r="I102" s="429"/>
      <c r="J102" s="429"/>
      <c r="K102" s="45" t="s">
        <v>302</v>
      </c>
      <c r="L102" s="92">
        <v>10301.778016191449</v>
      </c>
      <c r="M102" s="92">
        <v>9838.198005462833</v>
      </c>
      <c r="N102" s="92">
        <v>9426.1268848151758</v>
      </c>
      <c r="O102" s="92">
        <v>9014.0557641675186</v>
      </c>
      <c r="P102" s="92">
        <v>8498.966863357944</v>
      </c>
    </row>
    <row r="103" spans="1:16" ht="48" customHeight="1">
      <c r="A103" s="42">
        <v>469275</v>
      </c>
      <c r="B103" s="43" t="s">
        <v>406</v>
      </c>
      <c r="C103" s="645" t="s">
        <v>2348</v>
      </c>
      <c r="D103" s="461"/>
      <c r="E103" s="429"/>
      <c r="F103" s="429"/>
      <c r="G103" s="429"/>
      <c r="H103" s="429"/>
      <c r="I103" s="429"/>
      <c r="J103" s="429"/>
      <c r="K103" s="45" t="s">
        <v>302</v>
      </c>
      <c r="L103" s="92">
        <v>9296.4959458995745</v>
      </c>
      <c r="M103" s="92">
        <v>8878.1536283340938</v>
      </c>
      <c r="N103" s="92">
        <v>8506.2937904981118</v>
      </c>
      <c r="O103" s="92">
        <v>8134.4339526621279</v>
      </c>
      <c r="P103" s="92">
        <v>7669.6091553671486</v>
      </c>
    </row>
    <row r="104" spans="1:16" ht="48" customHeight="1">
      <c r="A104" s="42">
        <v>469276</v>
      </c>
      <c r="B104" s="43" t="s">
        <v>406</v>
      </c>
      <c r="C104" s="645" t="s">
        <v>2349</v>
      </c>
      <c r="D104" s="461"/>
      <c r="E104" s="429"/>
      <c r="F104" s="429"/>
      <c r="G104" s="429"/>
      <c r="H104" s="429"/>
      <c r="I104" s="429"/>
      <c r="J104" s="429"/>
      <c r="K104" s="45" t="s">
        <v>302</v>
      </c>
      <c r="L104" s="92">
        <v>14356.250227082961</v>
      </c>
      <c r="M104" s="92">
        <v>13710.218966864228</v>
      </c>
      <c r="N104" s="92">
        <v>13135.968957780909</v>
      </c>
      <c r="O104" s="92">
        <v>12561.718948697591</v>
      </c>
      <c r="P104" s="92">
        <v>11843.906437343441</v>
      </c>
    </row>
    <row r="105" spans="1:16" ht="48" customHeight="1">
      <c r="A105" s="42">
        <v>469277</v>
      </c>
      <c r="B105" s="43" t="s">
        <v>406</v>
      </c>
      <c r="C105" s="645" t="s">
        <v>2350</v>
      </c>
      <c r="D105" s="461"/>
      <c r="E105" s="429"/>
      <c r="F105" s="429"/>
      <c r="G105" s="429"/>
      <c r="H105" s="429"/>
      <c r="I105" s="429"/>
      <c r="J105" s="429"/>
      <c r="K105" s="45" t="s">
        <v>302</v>
      </c>
      <c r="L105" s="92">
        <v>11819.926859201796</v>
      </c>
      <c r="M105" s="92">
        <v>11288.030150537716</v>
      </c>
      <c r="N105" s="92">
        <v>10815.233076169643</v>
      </c>
      <c r="O105" s="92">
        <v>10342.436001801572</v>
      </c>
      <c r="P105" s="92">
        <v>9751.439658841482</v>
      </c>
    </row>
    <row r="106" spans="1:16" ht="48" customHeight="1">
      <c r="A106" s="42">
        <v>469278</v>
      </c>
      <c r="B106" s="43" t="s">
        <v>406</v>
      </c>
      <c r="C106" s="645" t="s">
        <v>2339</v>
      </c>
      <c r="D106" s="461"/>
      <c r="E106" s="429"/>
      <c r="F106" s="429"/>
      <c r="G106" s="429"/>
      <c r="H106" s="429"/>
      <c r="I106" s="429"/>
      <c r="J106" s="429"/>
      <c r="K106" s="45" t="s">
        <v>302</v>
      </c>
      <c r="L106" s="92">
        <v>10301.778016191449</v>
      </c>
      <c r="M106" s="92">
        <v>9838.198005462833</v>
      </c>
      <c r="N106" s="92">
        <v>9426.1268848151758</v>
      </c>
      <c r="O106" s="92">
        <v>9014.0557641675186</v>
      </c>
      <c r="P106" s="92">
        <v>8498.966863357944</v>
      </c>
    </row>
    <row r="107" spans="1:16" ht="48" customHeight="1">
      <c r="A107" s="42">
        <v>469279</v>
      </c>
      <c r="B107" s="43" t="s">
        <v>406</v>
      </c>
      <c r="C107" s="645" t="s">
        <v>2340</v>
      </c>
      <c r="D107" s="461"/>
      <c r="E107" s="429"/>
      <c r="F107" s="429"/>
      <c r="G107" s="429"/>
      <c r="H107" s="429"/>
      <c r="I107" s="429"/>
      <c r="J107" s="429"/>
      <c r="K107" s="45" t="s">
        <v>302</v>
      </c>
      <c r="L107" s="92">
        <v>9296.4959458995745</v>
      </c>
      <c r="M107" s="92">
        <v>8878.1536283340938</v>
      </c>
      <c r="N107" s="92">
        <v>8506.2937904981118</v>
      </c>
      <c r="O107" s="92">
        <v>8134.4339526621279</v>
      </c>
      <c r="P107" s="92">
        <v>7669.6091553671486</v>
      </c>
    </row>
    <row r="108" spans="1:16" ht="48" customHeight="1">
      <c r="A108" s="42">
        <v>469280</v>
      </c>
      <c r="B108" s="43" t="s">
        <v>406</v>
      </c>
      <c r="C108" s="645" t="s">
        <v>2341</v>
      </c>
      <c r="D108" s="461"/>
      <c r="E108" s="429"/>
      <c r="F108" s="429"/>
      <c r="G108" s="429"/>
      <c r="H108" s="429"/>
      <c r="I108" s="429"/>
      <c r="J108" s="429"/>
      <c r="K108" s="45" t="s">
        <v>302</v>
      </c>
      <c r="L108" s="92">
        <v>8741.2551245368159</v>
      </c>
      <c r="M108" s="92">
        <v>8347.8986439326582</v>
      </c>
      <c r="N108" s="92">
        <v>7998.2484389511865</v>
      </c>
      <c r="O108" s="92">
        <v>7648.5982339697139</v>
      </c>
      <c r="P108" s="92">
        <v>7211.5354777428729</v>
      </c>
    </row>
    <row r="109" spans="1:16" ht="48" customHeight="1">
      <c r="A109" s="42">
        <v>469281</v>
      </c>
      <c r="B109" s="43" t="s">
        <v>406</v>
      </c>
      <c r="C109" s="645" t="s">
        <v>2342</v>
      </c>
      <c r="D109" s="461"/>
      <c r="E109" s="429"/>
      <c r="F109" s="429"/>
      <c r="G109" s="429"/>
      <c r="H109" s="429"/>
      <c r="I109" s="429"/>
      <c r="J109" s="429"/>
      <c r="K109" s="45" t="s">
        <v>302</v>
      </c>
      <c r="L109" s="92">
        <v>8038.890929118751</v>
      </c>
      <c r="M109" s="92">
        <v>7677.1408373084068</v>
      </c>
      <c r="N109" s="92">
        <v>7355.5852001436579</v>
      </c>
      <c r="O109" s="92">
        <v>7034.0295629789071</v>
      </c>
      <c r="P109" s="92">
        <v>6632.0850165229695</v>
      </c>
    </row>
    <row r="110" spans="1:16" ht="48" customHeight="1">
      <c r="A110" s="42">
        <v>469282</v>
      </c>
      <c r="B110" s="43" t="s">
        <v>406</v>
      </c>
      <c r="C110" s="645" t="s">
        <v>2343</v>
      </c>
      <c r="D110" s="461"/>
      <c r="E110" s="429"/>
      <c r="F110" s="429"/>
      <c r="G110" s="429"/>
      <c r="H110" s="429"/>
      <c r="I110" s="429"/>
      <c r="J110" s="429"/>
      <c r="K110" s="45" t="s">
        <v>302</v>
      </c>
      <c r="L110" s="92">
        <v>7723.319894051785</v>
      </c>
      <c r="M110" s="92">
        <v>7375.7704988194546</v>
      </c>
      <c r="N110" s="92">
        <v>7066.8377030573838</v>
      </c>
      <c r="O110" s="92">
        <v>6757.9049072953121</v>
      </c>
      <c r="P110" s="92">
        <v>6371.738912592722</v>
      </c>
    </row>
    <row r="111" spans="1:16" ht="48" customHeight="1">
      <c r="A111" s="42">
        <v>469283</v>
      </c>
      <c r="B111" s="43" t="s">
        <v>406</v>
      </c>
      <c r="C111" s="645" t="s">
        <v>2344</v>
      </c>
      <c r="D111" s="461"/>
      <c r="E111" s="429"/>
      <c r="F111" s="429"/>
      <c r="G111" s="429"/>
      <c r="H111" s="429"/>
      <c r="I111" s="429"/>
      <c r="J111" s="429"/>
      <c r="K111" s="45" t="s">
        <v>302</v>
      </c>
      <c r="L111" s="92">
        <v>7256.107664243048</v>
      </c>
      <c r="M111" s="92">
        <v>6929.5828193521102</v>
      </c>
      <c r="N111" s="92">
        <v>6639.3385127823894</v>
      </c>
      <c r="O111" s="92">
        <v>6349.0942062126669</v>
      </c>
      <c r="P111" s="92">
        <v>5986.2888230005146</v>
      </c>
    </row>
    <row r="112" spans="1:16" ht="15.75" customHeight="1">
      <c r="A112" s="512" t="s">
        <v>407</v>
      </c>
      <c r="B112" s="513"/>
      <c r="C112" s="513"/>
      <c r="D112" s="513"/>
      <c r="E112" s="513"/>
      <c r="F112" s="513"/>
      <c r="G112" s="513"/>
      <c r="H112" s="513"/>
      <c r="I112" s="513"/>
      <c r="J112" s="513"/>
      <c r="K112" s="513"/>
      <c r="L112" s="513"/>
      <c r="M112" s="513"/>
      <c r="N112" s="513"/>
      <c r="O112" s="513"/>
      <c r="P112" s="514"/>
    </row>
    <row r="113" spans="1:16" ht="36.75" customHeight="1">
      <c r="A113" s="42">
        <v>479581</v>
      </c>
      <c r="B113" s="43" t="s">
        <v>408</v>
      </c>
      <c r="C113" s="645" t="s">
        <v>2349</v>
      </c>
      <c r="D113" s="461"/>
      <c r="E113" s="448" t="s">
        <v>400</v>
      </c>
      <c r="F113" s="448"/>
      <c r="G113" s="448"/>
      <c r="H113" s="448"/>
      <c r="I113" s="448"/>
      <c r="J113" s="448"/>
      <c r="K113" s="45" t="s">
        <v>302</v>
      </c>
      <c r="L113" s="92">
        <v>10610.103448627156</v>
      </c>
      <c r="M113" s="92">
        <v>10132.648793438933</v>
      </c>
      <c r="N113" s="92">
        <v>9708.2446554938488</v>
      </c>
      <c r="O113" s="92">
        <v>9283.8405175487624</v>
      </c>
      <c r="P113" s="92">
        <v>8753.3353451174044</v>
      </c>
    </row>
    <row r="114" spans="1:16" ht="36.75" customHeight="1">
      <c r="A114" s="42">
        <v>469284</v>
      </c>
      <c r="B114" s="43" t="s">
        <v>408</v>
      </c>
      <c r="C114" s="645" t="s">
        <v>2350</v>
      </c>
      <c r="D114" s="461"/>
      <c r="E114" s="448"/>
      <c r="F114" s="448"/>
      <c r="G114" s="448"/>
      <c r="H114" s="448"/>
      <c r="I114" s="448"/>
      <c r="J114" s="448"/>
      <c r="K114" s="45" t="s">
        <v>302</v>
      </c>
      <c r="L114" s="92">
        <v>9211.2260340589364</v>
      </c>
      <c r="M114" s="92">
        <v>8796.7208625262847</v>
      </c>
      <c r="N114" s="92">
        <v>8428.2718211639276</v>
      </c>
      <c r="O114" s="92">
        <v>8059.8227798015696</v>
      </c>
      <c r="P114" s="92">
        <v>7599.2614780986223</v>
      </c>
    </row>
    <row r="115" spans="1:16" ht="36.75" customHeight="1">
      <c r="A115" s="42">
        <v>469285</v>
      </c>
      <c r="B115" s="43" t="s">
        <v>408</v>
      </c>
      <c r="C115" s="645" t="s">
        <v>2339</v>
      </c>
      <c r="D115" s="461"/>
      <c r="E115" s="448"/>
      <c r="F115" s="448"/>
      <c r="G115" s="448"/>
      <c r="H115" s="448"/>
      <c r="I115" s="448"/>
      <c r="J115" s="448"/>
      <c r="K115" s="45" t="s">
        <v>302</v>
      </c>
      <c r="L115" s="92">
        <v>8396.8201355057354</v>
      </c>
      <c r="M115" s="92">
        <v>8018.9632294079765</v>
      </c>
      <c r="N115" s="92">
        <v>7683.0904239877482</v>
      </c>
      <c r="O115" s="92">
        <v>7347.217618567518</v>
      </c>
      <c r="P115" s="92">
        <v>6927.3766117922314</v>
      </c>
    </row>
    <row r="116" spans="1:16" ht="36.75" customHeight="1">
      <c r="A116" s="42">
        <v>469286</v>
      </c>
      <c r="B116" s="43" t="s">
        <v>408</v>
      </c>
      <c r="C116" s="645" t="s">
        <v>2340</v>
      </c>
      <c r="D116" s="461"/>
      <c r="E116" s="448"/>
      <c r="F116" s="448"/>
      <c r="G116" s="448"/>
      <c r="H116" s="448"/>
      <c r="I116" s="448"/>
      <c r="J116" s="448"/>
      <c r="K116" s="45" t="s">
        <v>302</v>
      </c>
      <c r="L116" s="92">
        <v>7860.7000281852906</v>
      </c>
      <c r="M116" s="92">
        <v>7506.9685269169522</v>
      </c>
      <c r="N116" s="92">
        <v>7192.5405257895409</v>
      </c>
      <c r="O116" s="92">
        <v>6878.1125246621295</v>
      </c>
      <c r="P116" s="92">
        <v>6485.077523252864</v>
      </c>
    </row>
    <row r="117" spans="1:16" ht="36.75" customHeight="1">
      <c r="A117" s="42">
        <v>469287</v>
      </c>
      <c r="B117" s="43" t="s">
        <v>408</v>
      </c>
      <c r="C117" s="645" t="s">
        <v>2341</v>
      </c>
      <c r="D117" s="461"/>
      <c r="E117" s="448"/>
      <c r="F117" s="448"/>
      <c r="G117" s="448"/>
      <c r="H117" s="448"/>
      <c r="I117" s="448"/>
      <c r="J117" s="448"/>
      <c r="K117" s="45" t="s">
        <v>302</v>
      </c>
      <c r="L117" s="92">
        <v>7468.55852894498</v>
      </c>
      <c r="M117" s="92">
        <v>7132.473395142456</v>
      </c>
      <c r="N117" s="92">
        <v>6833.7310539846567</v>
      </c>
      <c r="O117" s="92">
        <v>6534.9887128268574</v>
      </c>
      <c r="P117" s="92">
        <v>6161.5607863796085</v>
      </c>
    </row>
    <row r="118" spans="1:16" ht="36.75" customHeight="1">
      <c r="A118" s="42">
        <v>469288</v>
      </c>
      <c r="B118" s="43" t="s">
        <v>408</v>
      </c>
      <c r="C118" s="645" t="s">
        <v>2342</v>
      </c>
      <c r="D118" s="461"/>
      <c r="E118" s="448"/>
      <c r="F118" s="448"/>
      <c r="G118" s="448"/>
      <c r="H118" s="448"/>
      <c r="I118" s="448"/>
      <c r="J118" s="448"/>
      <c r="K118" s="45" t="s">
        <v>302</v>
      </c>
      <c r="L118" s="92">
        <v>7189.5474651187478</v>
      </c>
      <c r="M118" s="92">
        <v>6866.017829188404</v>
      </c>
      <c r="N118" s="92">
        <v>6578.4359305836542</v>
      </c>
      <c r="O118" s="92">
        <v>6290.8540319789045</v>
      </c>
      <c r="P118" s="92">
        <v>5931.3766587229666</v>
      </c>
    </row>
    <row r="119" spans="1:16" ht="36.75" customHeight="1">
      <c r="A119" s="42">
        <v>469289</v>
      </c>
      <c r="B119" s="43" t="s">
        <v>408</v>
      </c>
      <c r="C119" s="645" t="s">
        <v>2343</v>
      </c>
      <c r="D119" s="461"/>
      <c r="E119" s="448"/>
      <c r="F119" s="448"/>
      <c r="G119" s="448"/>
      <c r="H119" s="448"/>
      <c r="I119" s="448"/>
      <c r="J119" s="448"/>
      <c r="K119" s="45" t="s">
        <v>302</v>
      </c>
      <c r="L119" s="92">
        <v>6944.3577698613071</v>
      </c>
      <c r="M119" s="92">
        <v>6631.8616702175477</v>
      </c>
      <c r="N119" s="92">
        <v>6354.0873594230961</v>
      </c>
      <c r="O119" s="92">
        <v>6076.3130486286436</v>
      </c>
      <c r="P119" s="92">
        <v>5729.0951601355782</v>
      </c>
    </row>
    <row r="120" spans="1:16" ht="36.75" customHeight="1">
      <c r="A120" s="42">
        <v>469290</v>
      </c>
      <c r="B120" s="43" t="s">
        <v>408</v>
      </c>
      <c r="C120" s="645" t="s">
        <v>2344</v>
      </c>
      <c r="D120" s="461"/>
      <c r="E120" s="448"/>
      <c r="F120" s="448"/>
      <c r="G120" s="448"/>
      <c r="H120" s="448"/>
      <c r="I120" s="448"/>
      <c r="J120" s="448"/>
      <c r="K120" s="45" t="s">
        <v>302</v>
      </c>
      <c r="L120" s="92">
        <v>6758.6356724716206</v>
      </c>
      <c r="M120" s="92">
        <v>6454.4970672103973</v>
      </c>
      <c r="N120" s="92">
        <v>6184.1516403115329</v>
      </c>
      <c r="O120" s="92">
        <v>5913.8062134126685</v>
      </c>
      <c r="P120" s="92">
        <v>5575.8744297890871</v>
      </c>
    </row>
    <row r="121" spans="1:16" ht="36.75" customHeight="1">
      <c r="A121" s="42">
        <v>567780</v>
      </c>
      <c r="B121" s="43" t="s">
        <v>409</v>
      </c>
      <c r="C121" s="645" t="s">
        <v>2349</v>
      </c>
      <c r="D121" s="461"/>
      <c r="E121" s="448"/>
      <c r="F121" s="448"/>
      <c r="G121" s="448"/>
      <c r="H121" s="448"/>
      <c r="I121" s="448"/>
      <c r="J121" s="448"/>
      <c r="K121" s="239"/>
      <c r="L121" s="92">
        <v>12963.407293198583</v>
      </c>
      <c r="M121" s="92">
        <v>12380.053965004647</v>
      </c>
      <c r="N121" s="92">
        <v>11861.517673276703</v>
      </c>
      <c r="O121" s="92">
        <v>11342.98138154876</v>
      </c>
      <c r="P121" s="92">
        <v>10694.811016888831</v>
      </c>
    </row>
    <row r="122" spans="1:16" ht="48.75" customHeight="1">
      <c r="A122" s="42">
        <v>469291</v>
      </c>
      <c r="B122" s="43" t="s">
        <v>409</v>
      </c>
      <c r="C122" s="645" t="s">
        <v>2350</v>
      </c>
      <c r="D122" s="461"/>
      <c r="E122" s="448"/>
      <c r="F122" s="448"/>
      <c r="G122" s="448"/>
      <c r="H122" s="448"/>
      <c r="I122" s="448"/>
      <c r="J122" s="448"/>
      <c r="K122" s="45" t="s">
        <v>302</v>
      </c>
      <c r="L122" s="92">
        <v>10976.375291201794</v>
      </c>
      <c r="M122" s="92">
        <v>10482.438403097713</v>
      </c>
      <c r="N122" s="92">
        <v>10043.383391449641</v>
      </c>
      <c r="O122" s="92">
        <v>9604.3283798015691</v>
      </c>
      <c r="P122" s="92">
        <v>9055.509615241479</v>
      </c>
    </row>
    <row r="123" spans="1:16" ht="48.75" customHeight="1">
      <c r="A123" s="42">
        <v>469292</v>
      </c>
      <c r="B123" s="43" t="s">
        <v>409</v>
      </c>
      <c r="C123" s="645" t="s">
        <v>2339</v>
      </c>
      <c r="D123" s="461"/>
      <c r="E123" s="448"/>
      <c r="F123" s="448"/>
      <c r="G123" s="448"/>
      <c r="H123" s="448"/>
      <c r="I123" s="448"/>
      <c r="J123" s="448"/>
      <c r="K123" s="45" t="s">
        <v>302</v>
      </c>
      <c r="L123" s="92">
        <v>9808.9395412200211</v>
      </c>
      <c r="M123" s="92">
        <v>9367.5372618651199</v>
      </c>
      <c r="N123" s="92">
        <v>8975.179680216319</v>
      </c>
      <c r="O123" s="92">
        <v>8582.822098567518</v>
      </c>
      <c r="P123" s="92">
        <v>8092.3751215065167</v>
      </c>
    </row>
    <row r="124" spans="1:16" ht="48.75" customHeight="1">
      <c r="A124" s="42">
        <v>469293</v>
      </c>
      <c r="B124" s="43" t="s">
        <v>409</v>
      </c>
      <c r="C124" s="645" t="s">
        <v>2340</v>
      </c>
      <c r="D124" s="461"/>
      <c r="E124" s="448"/>
      <c r="F124" s="448"/>
      <c r="G124" s="448"/>
      <c r="H124" s="448"/>
      <c r="I124" s="448"/>
      <c r="J124" s="448"/>
      <c r="K124" s="45" t="s">
        <v>302</v>
      </c>
      <c r="L124" s="92">
        <v>9037.4661996138639</v>
      </c>
      <c r="M124" s="92">
        <v>8630.780220631239</v>
      </c>
      <c r="N124" s="92">
        <v>8269.2815726466852</v>
      </c>
      <c r="O124" s="92">
        <v>7907.7829246621313</v>
      </c>
      <c r="P124" s="92">
        <v>7455.9096146814372</v>
      </c>
    </row>
    <row r="125" spans="1:16" ht="48.75" customHeight="1">
      <c r="A125" s="42">
        <v>469294</v>
      </c>
      <c r="B125" s="43" t="s">
        <v>409</v>
      </c>
      <c r="C125" s="645" t="s">
        <v>2341</v>
      </c>
      <c r="D125" s="461"/>
      <c r="E125" s="448"/>
      <c r="F125" s="448"/>
      <c r="G125" s="448"/>
      <c r="H125" s="448"/>
      <c r="I125" s="448"/>
      <c r="J125" s="448"/>
      <c r="K125" s="45" t="s">
        <v>302</v>
      </c>
      <c r="L125" s="92">
        <v>8477.2152473123297</v>
      </c>
      <c r="M125" s="92">
        <v>8095.7405611832746</v>
      </c>
      <c r="N125" s="92">
        <v>7756.6519512907817</v>
      </c>
      <c r="O125" s="92">
        <v>7417.5633413982887</v>
      </c>
      <c r="P125" s="92">
        <v>6993.7025790326716</v>
      </c>
    </row>
    <row r="126" spans="1:16" ht="48.75" customHeight="1">
      <c r="A126" s="42">
        <v>469295</v>
      </c>
      <c r="B126" s="43" t="s">
        <v>409</v>
      </c>
      <c r="C126" s="645" t="s">
        <v>2342</v>
      </c>
      <c r="D126" s="461"/>
      <c r="E126" s="448"/>
      <c r="F126" s="448"/>
      <c r="G126" s="448"/>
      <c r="H126" s="448"/>
      <c r="I126" s="448"/>
      <c r="J126" s="448"/>
      <c r="K126" s="45" t="s">
        <v>302</v>
      </c>
      <c r="L126" s="92">
        <v>8072.1220936901791</v>
      </c>
      <c r="M126" s="92">
        <v>7708.8765994741207</v>
      </c>
      <c r="N126" s="92">
        <v>7385.9917157265145</v>
      </c>
      <c r="O126" s="92">
        <v>7063.1068319789065</v>
      </c>
      <c r="P126" s="92">
        <v>6659.5007272943976</v>
      </c>
    </row>
    <row r="127" spans="1:16" ht="48.75" customHeight="1">
      <c r="A127" s="42">
        <v>469296</v>
      </c>
      <c r="B127" s="43" t="s">
        <v>409</v>
      </c>
      <c r="C127" s="645" t="s">
        <v>2343</v>
      </c>
      <c r="D127" s="461"/>
      <c r="E127" s="448"/>
      <c r="F127" s="448"/>
      <c r="G127" s="448"/>
      <c r="H127" s="448"/>
      <c r="I127" s="448"/>
      <c r="J127" s="448"/>
      <c r="K127" s="45" t="s">
        <v>302</v>
      </c>
      <c r="L127" s="92">
        <v>7728.8685508136905</v>
      </c>
      <c r="M127" s="92">
        <v>7381.0694660270738</v>
      </c>
      <c r="N127" s="92">
        <v>7071.9147239945269</v>
      </c>
      <c r="O127" s="92">
        <v>6762.7599819619791</v>
      </c>
      <c r="P127" s="92">
        <v>6376.3165544212943</v>
      </c>
    </row>
    <row r="128" spans="1:16" ht="48.75" customHeight="1">
      <c r="A128" s="42">
        <v>469297</v>
      </c>
      <c r="B128" s="43" t="s">
        <v>409</v>
      </c>
      <c r="C128" s="645" t="s">
        <v>2344</v>
      </c>
      <c r="D128" s="461"/>
      <c r="E128" s="448"/>
      <c r="F128" s="448"/>
      <c r="G128" s="448"/>
      <c r="H128" s="448"/>
      <c r="I128" s="448"/>
      <c r="J128" s="448"/>
      <c r="K128" s="45" t="s">
        <v>302</v>
      </c>
      <c r="L128" s="92">
        <v>7464.6953753287644</v>
      </c>
      <c r="M128" s="92">
        <v>7128.7840834389699</v>
      </c>
      <c r="N128" s="92">
        <v>6830.1962684258197</v>
      </c>
      <c r="O128" s="92">
        <v>6531.6084534126685</v>
      </c>
      <c r="P128" s="92">
        <v>6158.3736846462307</v>
      </c>
    </row>
    <row r="129" spans="1:16" ht="67.5" customHeight="1">
      <c r="A129" s="320" t="s">
        <v>2513</v>
      </c>
      <c r="B129" s="53" t="s">
        <v>410</v>
      </c>
      <c r="C129" s="648" t="s">
        <v>437</v>
      </c>
      <c r="D129" s="460"/>
      <c r="E129" s="648" t="s">
        <v>444</v>
      </c>
      <c r="F129" s="460"/>
      <c r="G129" s="460"/>
      <c r="H129" s="460"/>
      <c r="I129" s="460"/>
      <c r="J129" s="460"/>
      <c r="K129" s="57" t="s">
        <v>24</v>
      </c>
      <c r="L129" s="93" t="s">
        <v>617</v>
      </c>
      <c r="M129" s="93" t="s">
        <v>618</v>
      </c>
      <c r="N129" s="93" t="s">
        <v>619</v>
      </c>
      <c r="O129" s="93" t="s">
        <v>620</v>
      </c>
      <c r="P129" s="93" t="s">
        <v>621</v>
      </c>
    </row>
    <row r="130" spans="1:16">
      <c r="A130" s="42">
        <v>387898</v>
      </c>
      <c r="B130" s="43" t="s">
        <v>411</v>
      </c>
      <c r="C130" s="647">
        <v>40.5</v>
      </c>
      <c r="D130" s="639"/>
      <c r="E130" s="645">
        <v>460</v>
      </c>
      <c r="F130" s="460"/>
      <c r="G130" s="460"/>
      <c r="H130" s="460"/>
      <c r="I130" s="460"/>
      <c r="J130" s="461"/>
      <c r="K130" s="45" t="s">
        <v>218</v>
      </c>
      <c r="L130" s="92">
        <v>9.3236005733397054</v>
      </c>
      <c r="M130" s="92">
        <v>8.9040385475394181</v>
      </c>
      <c r="N130" s="92">
        <v>8.5310945246058303</v>
      </c>
      <c r="O130" s="92">
        <v>8.1581505016722424</v>
      </c>
      <c r="P130" s="92">
        <v>7.6919704730052567</v>
      </c>
    </row>
    <row r="131" spans="1:16" ht="25.5">
      <c r="A131" s="42">
        <v>387899</v>
      </c>
      <c r="B131" s="43" t="s">
        <v>412</v>
      </c>
      <c r="C131" s="647" t="s">
        <v>438</v>
      </c>
      <c r="D131" s="639"/>
      <c r="E131" s="645">
        <v>350</v>
      </c>
      <c r="F131" s="460"/>
      <c r="G131" s="460"/>
      <c r="H131" s="460"/>
      <c r="I131" s="460"/>
      <c r="J131" s="461"/>
      <c r="K131" s="45" t="s">
        <v>218</v>
      </c>
      <c r="L131" s="92">
        <v>10.806369858712717</v>
      </c>
      <c r="M131" s="92">
        <v>10.320083215070644</v>
      </c>
      <c r="N131" s="92">
        <v>9.887828420722137</v>
      </c>
      <c r="O131" s="92">
        <v>9.4555736263736279</v>
      </c>
      <c r="P131" s="92">
        <v>8.9152551334379915</v>
      </c>
    </row>
    <row r="132" spans="1:16" ht="25.5">
      <c r="A132" s="42">
        <v>387900</v>
      </c>
      <c r="B132" s="43" t="s">
        <v>413</v>
      </c>
      <c r="C132" s="647" t="s">
        <v>439</v>
      </c>
      <c r="D132" s="639"/>
      <c r="E132" s="645">
        <v>240</v>
      </c>
      <c r="F132" s="460"/>
      <c r="G132" s="460"/>
      <c r="H132" s="460"/>
      <c r="I132" s="460"/>
      <c r="J132" s="461"/>
      <c r="K132" s="45" t="s">
        <v>218</v>
      </c>
      <c r="L132" s="92">
        <v>12.195684981684984</v>
      </c>
      <c r="M132" s="92">
        <v>11.64687915750916</v>
      </c>
      <c r="N132" s="92">
        <v>11.159051758241761</v>
      </c>
      <c r="O132" s="92">
        <v>10.67122435897436</v>
      </c>
      <c r="P132" s="92">
        <v>10.061440109890111</v>
      </c>
    </row>
    <row r="133" spans="1:16" ht="25.5">
      <c r="A133" s="42">
        <v>387901</v>
      </c>
      <c r="B133" s="43" t="s">
        <v>414</v>
      </c>
      <c r="C133" s="647" t="s">
        <v>440</v>
      </c>
      <c r="D133" s="639"/>
      <c r="E133" s="645">
        <v>200</v>
      </c>
      <c r="F133" s="460"/>
      <c r="G133" s="460"/>
      <c r="H133" s="460"/>
      <c r="I133" s="460"/>
      <c r="J133" s="461"/>
      <c r="K133" s="45" t="s">
        <v>218</v>
      </c>
      <c r="L133" s="92">
        <v>15.746312087912088</v>
      </c>
      <c r="M133" s="92">
        <v>15.037728043956044</v>
      </c>
      <c r="N133" s="92">
        <v>14.40787556043956</v>
      </c>
      <c r="O133" s="92">
        <v>13.778023076923077</v>
      </c>
      <c r="P133" s="92">
        <v>12.990707472527472</v>
      </c>
    </row>
    <row r="134" spans="1:16" ht="25.5">
      <c r="A134" s="42">
        <v>387902</v>
      </c>
      <c r="B134" s="43" t="s">
        <v>415</v>
      </c>
      <c r="C134" s="647" t="s">
        <v>441</v>
      </c>
      <c r="D134" s="639"/>
      <c r="E134" s="645">
        <v>250</v>
      </c>
      <c r="F134" s="460"/>
      <c r="G134" s="460"/>
      <c r="H134" s="460"/>
      <c r="I134" s="460"/>
      <c r="J134" s="461"/>
      <c r="K134" s="45" t="s">
        <v>218</v>
      </c>
      <c r="L134" s="92">
        <v>17.143166593406594</v>
      </c>
      <c r="M134" s="92">
        <v>16.371724096703296</v>
      </c>
      <c r="N134" s="92">
        <v>15.685997432967033</v>
      </c>
      <c r="O134" s="92">
        <v>15.00027076923077</v>
      </c>
      <c r="P134" s="92">
        <v>14.14311243956044</v>
      </c>
    </row>
    <row r="135" spans="1:16" ht="25.5">
      <c r="A135" s="42">
        <v>387903</v>
      </c>
      <c r="B135" s="43" t="s">
        <v>416</v>
      </c>
      <c r="C135" s="647" t="s">
        <v>442</v>
      </c>
      <c r="D135" s="639"/>
      <c r="E135" s="645">
        <v>210</v>
      </c>
      <c r="F135" s="460"/>
      <c r="G135" s="460"/>
      <c r="H135" s="460"/>
      <c r="I135" s="460"/>
      <c r="J135" s="461"/>
      <c r="K135" s="45" t="s">
        <v>218</v>
      </c>
      <c r="L135" s="92">
        <v>21.438158032443749</v>
      </c>
      <c r="M135" s="92">
        <v>20.47344092098378</v>
      </c>
      <c r="N135" s="92">
        <v>19.615914599686032</v>
      </c>
      <c r="O135" s="92">
        <v>18.758388278388281</v>
      </c>
      <c r="P135" s="92">
        <v>17.686480376766092</v>
      </c>
    </row>
    <row r="136" spans="1:16" ht="24" customHeight="1">
      <c r="A136" s="42">
        <v>387904</v>
      </c>
      <c r="B136" s="43" t="s">
        <v>417</v>
      </c>
      <c r="C136" s="647" t="s">
        <v>443</v>
      </c>
      <c r="D136" s="639"/>
      <c r="E136" s="645">
        <v>250</v>
      </c>
      <c r="F136" s="460"/>
      <c r="G136" s="460"/>
      <c r="H136" s="460"/>
      <c r="I136" s="460"/>
      <c r="J136" s="461"/>
      <c r="K136" s="45" t="s">
        <v>218</v>
      </c>
      <c r="L136" s="92">
        <v>6.2515626373626372</v>
      </c>
      <c r="M136" s="92">
        <v>5.9702423186813185</v>
      </c>
      <c r="N136" s="92">
        <v>5.7201798131868129</v>
      </c>
      <c r="O136" s="92">
        <v>5.4701173076923073</v>
      </c>
      <c r="P136" s="92">
        <v>5.1575391758241755</v>
      </c>
    </row>
    <row r="137" spans="1:16" ht="62.25" customHeight="1">
      <c r="A137" s="320" t="s">
        <v>2513</v>
      </c>
      <c r="B137" s="53" t="s">
        <v>418</v>
      </c>
      <c r="C137" s="648" t="s">
        <v>445</v>
      </c>
      <c r="D137" s="460"/>
      <c r="E137" s="648" t="s">
        <v>444</v>
      </c>
      <c r="F137" s="460"/>
      <c r="G137" s="460"/>
      <c r="H137" s="460"/>
      <c r="I137" s="460"/>
      <c r="J137" s="460"/>
      <c r="K137" s="57" t="s">
        <v>24</v>
      </c>
      <c r="L137" s="93" t="s">
        <v>617</v>
      </c>
      <c r="M137" s="93" t="s">
        <v>618</v>
      </c>
      <c r="N137" s="93" t="s">
        <v>619</v>
      </c>
      <c r="O137" s="93" t="s">
        <v>620</v>
      </c>
      <c r="P137" s="93" t="s">
        <v>621</v>
      </c>
    </row>
    <row r="138" spans="1:16">
      <c r="A138" s="42">
        <v>397698</v>
      </c>
      <c r="B138" s="43" t="s">
        <v>419</v>
      </c>
      <c r="C138" s="647">
        <v>20</v>
      </c>
      <c r="D138" s="639"/>
      <c r="E138" s="645">
        <v>9000</v>
      </c>
      <c r="F138" s="460"/>
      <c r="G138" s="460"/>
      <c r="H138" s="460"/>
      <c r="I138" s="460"/>
      <c r="J138" s="461"/>
      <c r="K138" s="45" t="s">
        <v>218</v>
      </c>
      <c r="L138" s="92">
        <v>0.53002070393374756</v>
      </c>
      <c r="M138" s="92">
        <v>0.50616977225672888</v>
      </c>
      <c r="N138" s="92">
        <v>0.48496894409937902</v>
      </c>
      <c r="O138" s="92">
        <v>0.4637681159420291</v>
      </c>
      <c r="P138" s="92">
        <v>0.43726708074534171</v>
      </c>
    </row>
    <row r="139" spans="1:16">
      <c r="A139" s="42">
        <v>397699</v>
      </c>
      <c r="B139" s="43" t="s">
        <v>420</v>
      </c>
      <c r="C139" s="647">
        <v>20</v>
      </c>
      <c r="D139" s="639"/>
      <c r="E139" s="645">
        <v>6000</v>
      </c>
      <c r="F139" s="460"/>
      <c r="G139" s="460"/>
      <c r="H139" s="460"/>
      <c r="I139" s="460"/>
      <c r="J139" s="461"/>
      <c r="K139" s="45" t="s">
        <v>218</v>
      </c>
      <c r="L139" s="92">
        <v>0.59627329192546596</v>
      </c>
      <c r="M139" s="92">
        <v>0.56944099378881996</v>
      </c>
      <c r="N139" s="92">
        <v>0.54559006211180139</v>
      </c>
      <c r="O139" s="92">
        <v>0.52173913043478271</v>
      </c>
      <c r="P139" s="92">
        <v>0.49192546583850938</v>
      </c>
    </row>
    <row r="140" spans="1:16">
      <c r="A140" s="42">
        <v>397704</v>
      </c>
      <c r="B140" s="43" t="s">
        <v>421</v>
      </c>
      <c r="C140" s="647">
        <v>30</v>
      </c>
      <c r="D140" s="639"/>
      <c r="E140" s="645">
        <v>4200</v>
      </c>
      <c r="F140" s="460"/>
      <c r="G140" s="460"/>
      <c r="H140" s="460"/>
      <c r="I140" s="460"/>
      <c r="J140" s="461"/>
      <c r="K140" s="45" t="s">
        <v>218</v>
      </c>
      <c r="L140" s="92">
        <v>0.62939958592132517</v>
      </c>
      <c r="M140" s="92">
        <v>0.60107660455486556</v>
      </c>
      <c r="N140" s="92">
        <v>0.57590062111801255</v>
      </c>
      <c r="O140" s="92">
        <v>0.55072463768115953</v>
      </c>
      <c r="P140" s="92">
        <v>0.51925465838509322</v>
      </c>
    </row>
    <row r="141" spans="1:16">
      <c r="A141" s="42">
        <v>397705</v>
      </c>
      <c r="B141" s="43" t="s">
        <v>422</v>
      </c>
      <c r="C141" s="647">
        <v>40</v>
      </c>
      <c r="D141" s="639"/>
      <c r="E141" s="645">
        <v>2300</v>
      </c>
      <c r="F141" s="460"/>
      <c r="G141" s="460"/>
      <c r="H141" s="460"/>
      <c r="I141" s="460"/>
      <c r="J141" s="461"/>
      <c r="K141" s="45" t="s">
        <v>218</v>
      </c>
      <c r="L141" s="92">
        <v>0.81159420289855078</v>
      </c>
      <c r="M141" s="92">
        <v>0.775072463768116</v>
      </c>
      <c r="N141" s="92">
        <v>0.74260869565217402</v>
      </c>
      <c r="O141" s="92">
        <v>0.71014492753623193</v>
      </c>
      <c r="P141" s="92">
        <v>0.66956521739130437</v>
      </c>
    </row>
    <row r="142" spans="1:16">
      <c r="A142" s="42">
        <v>397706</v>
      </c>
      <c r="B142" s="43" t="s">
        <v>423</v>
      </c>
      <c r="C142" s="647">
        <v>50</v>
      </c>
      <c r="D142" s="639"/>
      <c r="E142" s="645">
        <v>1800</v>
      </c>
      <c r="F142" s="460"/>
      <c r="G142" s="460"/>
      <c r="H142" s="460"/>
      <c r="I142" s="460"/>
      <c r="J142" s="461"/>
      <c r="K142" s="45" t="s">
        <v>218</v>
      </c>
      <c r="L142" s="92">
        <v>0.94409937888198769</v>
      </c>
      <c r="M142" s="92">
        <v>0.90161490683229817</v>
      </c>
      <c r="N142" s="92">
        <v>0.86385093167701876</v>
      </c>
      <c r="O142" s="92">
        <v>0.82608695652173925</v>
      </c>
      <c r="P142" s="92">
        <v>0.77888198757763982</v>
      </c>
    </row>
    <row r="143" spans="1:16">
      <c r="A143" s="42">
        <v>397707</v>
      </c>
      <c r="B143" s="43" t="s">
        <v>424</v>
      </c>
      <c r="C143" s="647">
        <v>60</v>
      </c>
      <c r="D143" s="639"/>
      <c r="E143" s="645">
        <v>2900</v>
      </c>
      <c r="F143" s="460"/>
      <c r="G143" s="460"/>
      <c r="H143" s="460"/>
      <c r="I143" s="460"/>
      <c r="J143" s="461"/>
      <c r="K143" s="45" t="s">
        <v>218</v>
      </c>
      <c r="L143" s="92">
        <v>1.1262939958592135</v>
      </c>
      <c r="M143" s="92">
        <v>1.0756107660455489</v>
      </c>
      <c r="N143" s="92">
        <v>1.0305590062111805</v>
      </c>
      <c r="O143" s="92">
        <v>0.98550724637681186</v>
      </c>
      <c r="P143" s="92">
        <v>0.92919254658385109</v>
      </c>
    </row>
    <row r="144" spans="1:16">
      <c r="A144" s="42">
        <v>397708</v>
      </c>
      <c r="B144" s="43" t="s">
        <v>425</v>
      </c>
      <c r="C144" s="647">
        <v>70</v>
      </c>
      <c r="D144" s="639"/>
      <c r="E144" s="645">
        <v>2750</v>
      </c>
      <c r="F144" s="460"/>
      <c r="G144" s="460"/>
      <c r="H144" s="460"/>
      <c r="I144" s="460"/>
      <c r="J144" s="461"/>
      <c r="K144" s="45" t="s">
        <v>218</v>
      </c>
      <c r="L144" s="92">
        <v>1.3581780538302279</v>
      </c>
      <c r="M144" s="92">
        <v>1.2970600414078677</v>
      </c>
      <c r="N144" s="92">
        <v>1.2427329192546586</v>
      </c>
      <c r="O144" s="92">
        <v>1.1884057971014494</v>
      </c>
      <c r="P144" s="92">
        <v>1.120496894409938</v>
      </c>
    </row>
    <row r="145" spans="1:16">
      <c r="A145" s="42">
        <v>397715</v>
      </c>
      <c r="B145" s="43" t="s">
        <v>426</v>
      </c>
      <c r="C145" s="647" t="s">
        <v>446</v>
      </c>
      <c r="D145" s="639"/>
      <c r="E145" s="645">
        <v>2650</v>
      </c>
      <c r="F145" s="460"/>
      <c r="G145" s="460"/>
      <c r="H145" s="460"/>
      <c r="I145" s="460"/>
      <c r="J145" s="461"/>
      <c r="K145" s="45" t="s">
        <v>218</v>
      </c>
      <c r="L145" s="92">
        <v>1.6066252587991721</v>
      </c>
      <c r="M145" s="92">
        <v>1.5343271221532093</v>
      </c>
      <c r="N145" s="92">
        <v>1.4700621118012425</v>
      </c>
      <c r="O145" s="92">
        <v>1.4057971014492756</v>
      </c>
      <c r="P145" s="92">
        <v>1.325465838509317</v>
      </c>
    </row>
    <row r="146" spans="1:16">
      <c r="A146" s="42">
        <v>397717</v>
      </c>
      <c r="B146" s="43" t="s">
        <v>427</v>
      </c>
      <c r="C146" s="647" t="s">
        <v>447</v>
      </c>
      <c r="D146" s="639"/>
      <c r="E146" s="645">
        <v>2150</v>
      </c>
      <c r="F146" s="460"/>
      <c r="G146" s="460"/>
      <c r="H146" s="460"/>
      <c r="I146" s="460"/>
      <c r="J146" s="461"/>
      <c r="K146" s="45" t="s">
        <v>218</v>
      </c>
      <c r="L146" s="92">
        <v>1.7225672877846796</v>
      </c>
      <c r="M146" s="92">
        <v>1.645051759834369</v>
      </c>
      <c r="N146" s="92">
        <v>1.576149068322982</v>
      </c>
      <c r="O146" s="92">
        <v>1.5072463768115947</v>
      </c>
      <c r="P146" s="92">
        <v>1.4211180124223606</v>
      </c>
    </row>
    <row r="147" spans="1:16">
      <c r="A147" s="42">
        <v>397718</v>
      </c>
      <c r="B147" s="43" t="s">
        <v>428</v>
      </c>
      <c r="C147" s="647">
        <v>110</v>
      </c>
      <c r="D147" s="639"/>
      <c r="E147" s="645">
        <v>1900</v>
      </c>
      <c r="F147" s="460"/>
      <c r="G147" s="460"/>
      <c r="H147" s="460"/>
      <c r="I147" s="460"/>
      <c r="J147" s="461"/>
      <c r="K147" s="45" t="s">
        <v>218</v>
      </c>
      <c r="L147" s="92">
        <v>2.0240165631469984</v>
      </c>
      <c r="M147" s="92">
        <v>1.9329358178053835</v>
      </c>
      <c r="N147" s="92">
        <v>1.8519751552795036</v>
      </c>
      <c r="O147" s="92">
        <v>1.7710144927536235</v>
      </c>
      <c r="P147" s="92">
        <v>1.6698136645962736</v>
      </c>
    </row>
    <row r="148" spans="1:16">
      <c r="A148" s="42">
        <v>397720</v>
      </c>
      <c r="B148" s="43" t="s">
        <v>429</v>
      </c>
      <c r="C148" s="647" t="s">
        <v>448</v>
      </c>
      <c r="D148" s="639"/>
      <c r="E148" s="645">
        <v>650</v>
      </c>
      <c r="F148" s="460"/>
      <c r="G148" s="460"/>
      <c r="H148" s="460"/>
      <c r="I148" s="460"/>
      <c r="J148" s="461"/>
      <c r="K148" s="45" t="s">
        <v>218</v>
      </c>
      <c r="L148" s="92">
        <v>3.2298136645962741</v>
      </c>
      <c r="M148" s="92">
        <v>3.0844720496894418</v>
      </c>
      <c r="N148" s="92">
        <v>2.955279503105591</v>
      </c>
      <c r="O148" s="92">
        <v>2.8260869565217397</v>
      </c>
      <c r="P148" s="92">
        <v>2.6645962732919259</v>
      </c>
    </row>
    <row r="149" spans="1:16" ht="67.5" customHeight="1">
      <c r="A149" s="320" t="s">
        <v>2513</v>
      </c>
      <c r="B149" s="53" t="s">
        <v>430</v>
      </c>
      <c r="C149" s="648"/>
      <c r="D149" s="460"/>
      <c r="E149" s="648" t="s">
        <v>449</v>
      </c>
      <c r="F149" s="460"/>
      <c r="G149" s="460"/>
      <c r="H149" s="460"/>
      <c r="I149" s="460"/>
      <c r="J149" s="460"/>
      <c r="K149" s="57" t="s">
        <v>24</v>
      </c>
      <c r="L149" s="93" t="s">
        <v>617</v>
      </c>
      <c r="M149" s="93" t="s">
        <v>618</v>
      </c>
      <c r="N149" s="93" t="s">
        <v>619</v>
      </c>
      <c r="O149" s="93" t="s">
        <v>620</v>
      </c>
      <c r="P149" s="93" t="s">
        <v>621</v>
      </c>
    </row>
    <row r="150" spans="1:16" ht="27.75" customHeight="1">
      <c r="A150" s="42">
        <v>431481</v>
      </c>
      <c r="B150" s="43" t="s">
        <v>431</v>
      </c>
      <c r="C150" s="647"/>
      <c r="D150" s="639"/>
      <c r="E150" s="645">
        <v>24</v>
      </c>
      <c r="F150" s="460"/>
      <c r="G150" s="460"/>
      <c r="H150" s="460"/>
      <c r="I150" s="460"/>
      <c r="J150" s="461"/>
      <c r="K150" s="45" t="s">
        <v>218</v>
      </c>
      <c r="L150" s="92">
        <v>582.04323047619062</v>
      </c>
      <c r="M150" s="92">
        <v>555.85128510476204</v>
      </c>
      <c r="N150" s="92">
        <v>532.56955588571441</v>
      </c>
      <c r="O150" s="92">
        <v>509.28782666666677</v>
      </c>
      <c r="P150" s="92">
        <v>480.1856651428572</v>
      </c>
    </row>
    <row r="151" spans="1:16" ht="27.75" customHeight="1">
      <c r="A151" s="42">
        <v>431482</v>
      </c>
      <c r="B151" s="43" t="s">
        <v>432</v>
      </c>
      <c r="C151" s="647"/>
      <c r="D151" s="639"/>
      <c r="E151" s="645">
        <v>16</v>
      </c>
      <c r="F151" s="460"/>
      <c r="G151" s="460"/>
      <c r="H151" s="460"/>
      <c r="I151" s="460"/>
      <c r="J151" s="461"/>
      <c r="K151" s="45" t="s">
        <v>218</v>
      </c>
      <c r="L151" s="92">
        <v>872.14619885714296</v>
      </c>
      <c r="M151" s="92">
        <v>832.89961990857148</v>
      </c>
      <c r="N151" s="92">
        <v>798.01377195428586</v>
      </c>
      <c r="O151" s="92">
        <v>763.12792400000012</v>
      </c>
      <c r="P151" s="92">
        <v>719.52061405714289</v>
      </c>
    </row>
    <row r="152" spans="1:16" ht="27.75" customHeight="1">
      <c r="A152" s="42">
        <v>431483</v>
      </c>
      <c r="B152" s="43" t="s">
        <v>433</v>
      </c>
      <c r="C152" s="647"/>
      <c r="D152" s="639"/>
      <c r="E152" s="645">
        <v>12</v>
      </c>
      <c r="F152" s="460"/>
      <c r="G152" s="460"/>
      <c r="H152" s="460"/>
      <c r="I152" s="460"/>
      <c r="J152" s="461"/>
      <c r="K152" s="45" t="s">
        <v>218</v>
      </c>
      <c r="L152" s="92">
        <v>1164.0864609523812</v>
      </c>
      <c r="M152" s="92">
        <v>1111.7025702095241</v>
      </c>
      <c r="N152" s="92">
        <v>1065.1391117714288</v>
      </c>
      <c r="O152" s="92">
        <v>1018.5756533333335</v>
      </c>
      <c r="P152" s="92">
        <v>960.37133028571441</v>
      </c>
    </row>
    <row r="153" spans="1:16" ht="27.75" customHeight="1">
      <c r="A153" s="42">
        <v>431478</v>
      </c>
      <c r="B153" s="43" t="s">
        <v>434</v>
      </c>
      <c r="C153" s="647"/>
      <c r="D153" s="639"/>
      <c r="E153" s="645">
        <v>24</v>
      </c>
      <c r="F153" s="460"/>
      <c r="G153" s="460"/>
      <c r="H153" s="460"/>
      <c r="I153" s="460"/>
      <c r="J153" s="461"/>
      <c r="K153" s="45" t="s">
        <v>218</v>
      </c>
      <c r="L153" s="92">
        <v>635.32474819047627</v>
      </c>
      <c r="M153" s="92">
        <v>606.7351345219048</v>
      </c>
      <c r="N153" s="92">
        <v>581.32214459428576</v>
      </c>
      <c r="O153" s="92">
        <v>555.90915466666672</v>
      </c>
      <c r="P153" s="92">
        <v>524.14291725714293</v>
      </c>
    </row>
    <row r="154" spans="1:16" ht="27.75" customHeight="1">
      <c r="A154" s="42">
        <v>431479</v>
      </c>
      <c r="B154" s="43" t="s">
        <v>435</v>
      </c>
      <c r="C154" s="647"/>
      <c r="D154" s="639"/>
      <c r="E154" s="645">
        <v>16</v>
      </c>
      <c r="F154" s="460"/>
      <c r="G154" s="460"/>
      <c r="H154" s="460"/>
      <c r="I154" s="460"/>
      <c r="J154" s="461"/>
      <c r="K154" s="45" t="s">
        <v>218</v>
      </c>
      <c r="L154" s="92">
        <v>951.14982857142888</v>
      </c>
      <c r="M154" s="92">
        <v>908.34808628571454</v>
      </c>
      <c r="N154" s="92">
        <v>870.30209314285742</v>
      </c>
      <c r="O154" s="92">
        <v>832.25610000000029</v>
      </c>
      <c r="P154" s="92">
        <v>784.69860857142874</v>
      </c>
    </row>
    <row r="155" spans="1:16" ht="27.75" customHeight="1">
      <c r="A155" s="42">
        <v>431480</v>
      </c>
      <c r="B155" s="43" t="s">
        <v>436</v>
      </c>
      <c r="C155" s="647"/>
      <c r="D155" s="639"/>
      <c r="E155" s="645">
        <v>12</v>
      </c>
      <c r="F155" s="460"/>
      <c r="G155" s="460"/>
      <c r="H155" s="460"/>
      <c r="I155" s="460"/>
      <c r="J155" s="461"/>
      <c r="K155" s="45" t="s">
        <v>218</v>
      </c>
      <c r="L155" s="92">
        <v>1268.8122026666672</v>
      </c>
      <c r="M155" s="92">
        <v>1211.7156535466672</v>
      </c>
      <c r="N155" s="92">
        <v>1160.9631654400005</v>
      </c>
      <c r="O155" s="92">
        <v>1110.2106773333337</v>
      </c>
      <c r="P155" s="92">
        <v>1046.7700672000003</v>
      </c>
    </row>
    <row r="157" spans="1:16">
      <c r="B157" s="59" t="s">
        <v>450</v>
      </c>
    </row>
    <row r="158" spans="1:16" ht="25.5">
      <c r="B158" s="58" t="s">
        <v>451</v>
      </c>
    </row>
  </sheetData>
  <mergeCells count="178">
    <mergeCell ref="A13:P13"/>
    <mergeCell ref="A12:P12"/>
    <mergeCell ref="C33:D33"/>
    <mergeCell ref="C34:D34"/>
    <mergeCell ref="C25:D25"/>
    <mergeCell ref="C26:D26"/>
    <mergeCell ref="E45:J50"/>
    <mergeCell ref="C41:D41"/>
    <mergeCell ref="C42:D42"/>
    <mergeCell ref="C43:D43"/>
    <mergeCell ref="E28:J43"/>
    <mergeCell ref="C35:D35"/>
    <mergeCell ref="C36:D36"/>
    <mergeCell ref="C37:D37"/>
    <mergeCell ref="C38:D38"/>
    <mergeCell ref="C39:D39"/>
    <mergeCell ref="C40:D40"/>
    <mergeCell ref="C29:D29"/>
    <mergeCell ref="C30:D30"/>
    <mergeCell ref="C31:D31"/>
    <mergeCell ref="C45:D45"/>
    <mergeCell ref="C46:D46"/>
    <mergeCell ref="C47:D47"/>
    <mergeCell ref="C48:D48"/>
    <mergeCell ref="E21:J26"/>
    <mergeCell ref="C28:D28"/>
    <mergeCell ref="C21:D21"/>
    <mergeCell ref="C22:D22"/>
    <mergeCell ref="C23:D23"/>
    <mergeCell ref="C24:D24"/>
    <mergeCell ref="C32:D32"/>
    <mergeCell ref="A27:P27"/>
    <mergeCell ref="A44:P44"/>
    <mergeCell ref="C14:D14"/>
    <mergeCell ref="E14:J14"/>
    <mergeCell ref="C16:D16"/>
    <mergeCell ref="C17:D17"/>
    <mergeCell ref="C18:D18"/>
    <mergeCell ref="C19:D19"/>
    <mergeCell ref="E16:J19"/>
    <mergeCell ref="A15:P15"/>
    <mergeCell ref="A20:P20"/>
    <mergeCell ref="C72:D72"/>
    <mergeCell ref="C73:D73"/>
    <mergeCell ref="C74:D74"/>
    <mergeCell ref="C75:D75"/>
    <mergeCell ref="C76:D76"/>
    <mergeCell ref="C77:D77"/>
    <mergeCell ref="C78:D78"/>
    <mergeCell ref="C79:D79"/>
    <mergeCell ref="C80:D80"/>
    <mergeCell ref="E129:J129"/>
    <mergeCell ref="E130:J130"/>
    <mergeCell ref="E113:J128"/>
    <mergeCell ref="C129:D129"/>
    <mergeCell ref="C130:D130"/>
    <mergeCell ref="C131:D131"/>
    <mergeCell ref="C132:D132"/>
    <mergeCell ref="C133:D133"/>
    <mergeCell ref="C120:D120"/>
    <mergeCell ref="C121:D121"/>
    <mergeCell ref="C122:D122"/>
    <mergeCell ref="C123:D123"/>
    <mergeCell ref="C124:D124"/>
    <mergeCell ref="C125:D125"/>
    <mergeCell ref="C126:D126"/>
    <mergeCell ref="C127:D127"/>
    <mergeCell ref="C128:D128"/>
    <mergeCell ref="C118:D118"/>
    <mergeCell ref="C119:D119"/>
    <mergeCell ref="C145:D145"/>
    <mergeCell ref="E136:J136"/>
    <mergeCell ref="C137:D137"/>
    <mergeCell ref="C138:D138"/>
    <mergeCell ref="C139:D139"/>
    <mergeCell ref="C140:D140"/>
    <mergeCell ref="E131:J131"/>
    <mergeCell ref="E132:J132"/>
    <mergeCell ref="E133:J133"/>
    <mergeCell ref="E134:J134"/>
    <mergeCell ref="E135:J135"/>
    <mergeCell ref="C134:D134"/>
    <mergeCell ref="C135:D135"/>
    <mergeCell ref="C136:D136"/>
    <mergeCell ref="C149:D149"/>
    <mergeCell ref="E149:J149"/>
    <mergeCell ref="E150:J150"/>
    <mergeCell ref="E151:J151"/>
    <mergeCell ref="E152:J152"/>
    <mergeCell ref="C146:D146"/>
    <mergeCell ref="C147:D147"/>
    <mergeCell ref="C148:D148"/>
    <mergeCell ref="E137:J137"/>
    <mergeCell ref="E138:J138"/>
    <mergeCell ref="E139:J139"/>
    <mergeCell ref="E140:J140"/>
    <mergeCell ref="E141:J141"/>
    <mergeCell ref="E142:J142"/>
    <mergeCell ref="E143:J143"/>
    <mergeCell ref="E144:J144"/>
    <mergeCell ref="E145:J145"/>
    <mergeCell ref="E146:J146"/>
    <mergeCell ref="E147:J147"/>
    <mergeCell ref="E148:J148"/>
    <mergeCell ref="C141:D141"/>
    <mergeCell ref="C142:D142"/>
    <mergeCell ref="C143:D143"/>
    <mergeCell ref="C144:D144"/>
    <mergeCell ref="E153:J153"/>
    <mergeCell ref="E154:J154"/>
    <mergeCell ref="E155:J155"/>
    <mergeCell ref="C150:D150"/>
    <mergeCell ref="C151:D151"/>
    <mergeCell ref="C152:D152"/>
    <mergeCell ref="C153:D153"/>
    <mergeCell ref="C154:D154"/>
    <mergeCell ref="C155:D155"/>
    <mergeCell ref="C49:D49"/>
    <mergeCell ref="C50:D50"/>
    <mergeCell ref="C52:D52"/>
    <mergeCell ref="C53:D53"/>
    <mergeCell ref="C54:D54"/>
    <mergeCell ref="C55:D55"/>
    <mergeCell ref="C56:D56"/>
    <mergeCell ref="C57:D57"/>
    <mergeCell ref="C58:D58"/>
    <mergeCell ref="A51:P51"/>
    <mergeCell ref="E52:J111"/>
    <mergeCell ref="C59:D59"/>
    <mergeCell ref="C60:D60"/>
    <mergeCell ref="C61:D61"/>
    <mergeCell ref="C62:D62"/>
    <mergeCell ref="C63:D63"/>
    <mergeCell ref="C64:D64"/>
    <mergeCell ref="C65:D65"/>
    <mergeCell ref="C66:D66"/>
    <mergeCell ref="C67:D67"/>
    <mergeCell ref="C68:D68"/>
    <mergeCell ref="C69:D69"/>
    <mergeCell ref="C70:D70"/>
    <mergeCell ref="C71:D71"/>
    <mergeCell ref="C81:D81"/>
    <mergeCell ref="C82:D82"/>
    <mergeCell ref="C83:D83"/>
    <mergeCell ref="C84:D84"/>
    <mergeCell ref="C85:D85"/>
    <mergeCell ref="C86:D86"/>
    <mergeCell ref="C87:D87"/>
    <mergeCell ref="C88:D88"/>
    <mergeCell ref="C89:D89"/>
    <mergeCell ref="C90:D90"/>
    <mergeCell ref="C91:D91"/>
    <mergeCell ref="C92:D92"/>
    <mergeCell ref="C93:D93"/>
    <mergeCell ref="C94:D94"/>
    <mergeCell ref="C95:D95"/>
    <mergeCell ref="C96:D96"/>
    <mergeCell ref="C97:D97"/>
    <mergeCell ref="C98:D98"/>
    <mergeCell ref="C99:D99"/>
    <mergeCell ref="C109:D109"/>
    <mergeCell ref="C110:D110"/>
    <mergeCell ref="C111:D111"/>
    <mergeCell ref="C113:D113"/>
    <mergeCell ref="C114:D114"/>
    <mergeCell ref="C115:D115"/>
    <mergeCell ref="C116:D116"/>
    <mergeCell ref="C117:D117"/>
    <mergeCell ref="C100:D100"/>
    <mergeCell ref="C101:D101"/>
    <mergeCell ref="C102:D102"/>
    <mergeCell ref="C103:D103"/>
    <mergeCell ref="C104:D104"/>
    <mergeCell ref="C105:D105"/>
    <mergeCell ref="C106:D106"/>
    <mergeCell ref="C107:D107"/>
    <mergeCell ref="C108:D108"/>
    <mergeCell ref="A112:P112"/>
  </mergeCells>
  <pageMargins left="0.70866141732283472" right="0.70866141732283472" top="0.74803149606299213" bottom="0.74803149606299213" header="0.31496062992125984" footer="0.31496062992125984"/>
  <pageSetup paperSize="9" scale="42" fitToHeight="3" orientation="portrait" r:id="rId1"/>
  <drawing r:id="rId2"/>
</worksheet>
</file>

<file path=xl/worksheets/sheet25.xml><?xml version="1.0" encoding="utf-8"?>
<worksheet xmlns="http://schemas.openxmlformats.org/spreadsheetml/2006/main" xmlns:r="http://schemas.openxmlformats.org/officeDocument/2006/relationships">
  <sheetPr>
    <pageSetUpPr fitToPage="1"/>
  </sheetPr>
  <dimension ref="A1:X1059"/>
  <sheetViews>
    <sheetView workbookViewId="0">
      <selection sqref="A1:X11"/>
    </sheetView>
  </sheetViews>
  <sheetFormatPr defaultRowHeight="15"/>
  <cols>
    <col min="1" max="1" width="10.42578125" customWidth="1"/>
    <col min="2" max="2" width="24.140625" customWidth="1"/>
    <col min="3" max="3" width="10.5703125" customWidth="1"/>
    <col min="4" max="4" width="11.5703125" customWidth="1"/>
    <col min="5" max="5" width="9.85546875" customWidth="1"/>
    <col min="6" max="6" width="10.140625" customWidth="1"/>
    <col min="7" max="9" width="9.42578125" customWidth="1"/>
    <col min="10" max="10" width="8.85546875" customWidth="1"/>
    <col min="11" max="15" width="11.140625" customWidth="1"/>
  </cols>
  <sheetData>
    <row r="1" spans="1:24">
      <c r="A1" s="3"/>
      <c r="B1" s="4"/>
      <c r="C1" s="4"/>
      <c r="D1" s="4"/>
      <c r="E1" s="4"/>
      <c r="F1" s="4"/>
      <c r="G1" s="4"/>
      <c r="H1" s="4"/>
      <c r="I1" s="4"/>
      <c r="J1" s="4"/>
      <c r="K1" s="4"/>
      <c r="L1" s="4"/>
      <c r="M1" s="4"/>
      <c r="N1" s="4"/>
      <c r="O1" s="4"/>
      <c r="P1" s="4"/>
      <c r="Q1" s="4"/>
      <c r="R1" s="4"/>
      <c r="S1" s="4"/>
      <c r="T1" s="4"/>
      <c r="U1" s="4"/>
      <c r="V1" s="4"/>
      <c r="W1" s="4"/>
      <c r="X1" s="306"/>
    </row>
    <row r="2" spans="1:24">
      <c r="A2" s="6"/>
      <c r="B2" s="1"/>
      <c r="C2" s="1"/>
      <c r="D2" s="1"/>
      <c r="E2" s="1"/>
      <c r="F2" s="1"/>
      <c r="G2" s="1"/>
      <c r="H2" s="1"/>
      <c r="I2" s="1"/>
      <c r="J2" s="1"/>
      <c r="K2" s="1"/>
      <c r="L2" s="1"/>
      <c r="M2" s="1"/>
      <c r="N2" s="1"/>
      <c r="O2" s="1"/>
      <c r="P2" s="1"/>
      <c r="Q2" s="1"/>
      <c r="R2" s="1"/>
      <c r="S2" s="1"/>
      <c r="T2" s="1"/>
      <c r="U2" s="1"/>
      <c r="V2" s="1"/>
      <c r="W2" s="1"/>
      <c r="X2" s="7"/>
    </row>
    <row r="3" spans="1:24" ht="31.5">
      <c r="A3" s="6"/>
      <c r="B3" s="1"/>
      <c r="C3" s="1"/>
      <c r="D3" s="1"/>
      <c r="E3" s="1"/>
      <c r="F3" s="1"/>
      <c r="G3" s="1"/>
      <c r="H3" s="1"/>
      <c r="I3" s="1"/>
      <c r="J3" s="1"/>
      <c r="K3" s="1"/>
      <c r="L3" s="1"/>
      <c r="M3" s="1"/>
      <c r="N3" s="1"/>
      <c r="O3" s="1"/>
      <c r="P3" s="14" t="s">
        <v>2861</v>
      </c>
      <c r="Q3" s="2"/>
      <c r="R3" s="2"/>
      <c r="S3" s="2"/>
      <c r="T3" s="2"/>
      <c r="U3" s="2"/>
      <c r="V3" s="2"/>
      <c r="W3" s="2"/>
      <c r="X3" s="11"/>
    </row>
    <row r="4" spans="1:24">
      <c r="A4" s="6"/>
      <c r="B4" s="1"/>
      <c r="C4" s="1"/>
      <c r="D4" s="1"/>
      <c r="E4" s="1"/>
      <c r="F4" s="1"/>
      <c r="G4" s="1"/>
      <c r="H4" s="1"/>
      <c r="I4" s="1"/>
      <c r="J4" s="1"/>
      <c r="K4" s="1"/>
      <c r="L4" s="1"/>
      <c r="M4" s="1"/>
      <c r="N4" s="1"/>
      <c r="O4" s="1"/>
      <c r="P4" s="15"/>
      <c r="Q4" s="1"/>
      <c r="R4" s="1"/>
      <c r="S4" s="1"/>
      <c r="T4" s="1"/>
      <c r="U4" s="1"/>
      <c r="V4" s="1"/>
      <c r="W4" s="1"/>
      <c r="X4" s="7"/>
    </row>
    <row r="5" spans="1:24" ht="17.25">
      <c r="A5" s="6"/>
      <c r="B5" s="1"/>
      <c r="C5" s="1"/>
      <c r="D5" s="1"/>
      <c r="E5" s="1"/>
      <c r="F5" s="1"/>
      <c r="G5" s="1"/>
      <c r="H5" s="1"/>
      <c r="I5" s="1"/>
      <c r="J5" s="1"/>
      <c r="K5" s="1"/>
      <c r="L5" s="1"/>
      <c r="M5" s="1"/>
      <c r="N5" s="1"/>
      <c r="O5" s="1"/>
      <c r="P5" s="37" t="s">
        <v>2862</v>
      </c>
      <c r="Q5" s="13"/>
      <c r="S5" s="13"/>
      <c r="T5" s="13"/>
      <c r="U5" s="13"/>
      <c r="V5" s="13"/>
      <c r="W5" s="13"/>
      <c r="X5" s="7"/>
    </row>
    <row r="6" spans="1:24">
      <c r="A6" s="6"/>
      <c r="B6" s="1"/>
      <c r="C6" s="1"/>
      <c r="D6" s="1"/>
      <c r="E6" s="1"/>
      <c r="F6" s="1"/>
      <c r="G6" s="1"/>
      <c r="H6" s="1"/>
      <c r="I6" s="1"/>
      <c r="J6" s="1"/>
      <c r="K6" s="1"/>
      <c r="L6" s="1"/>
      <c r="M6" s="1"/>
      <c r="N6" s="1"/>
      <c r="O6" s="1"/>
      <c r="P6" s="1"/>
      <c r="Q6" s="1"/>
      <c r="R6" s="1"/>
      <c r="S6" s="1"/>
      <c r="T6" s="1"/>
      <c r="U6" s="1"/>
      <c r="V6" s="1"/>
      <c r="W6" s="1"/>
      <c r="X6" s="7"/>
    </row>
    <row r="7" spans="1:24">
      <c r="A7" s="6"/>
      <c r="B7" s="1"/>
      <c r="C7" s="1"/>
      <c r="D7" s="1"/>
      <c r="E7" s="1"/>
      <c r="F7" s="1"/>
      <c r="G7" s="1"/>
      <c r="H7" s="1"/>
      <c r="I7" s="1"/>
      <c r="J7" s="1"/>
      <c r="K7" s="1"/>
      <c r="L7" s="1"/>
      <c r="M7" s="1"/>
      <c r="N7" s="1"/>
      <c r="O7" s="1"/>
      <c r="P7" s="1"/>
      <c r="Q7" s="1"/>
      <c r="R7" s="1"/>
      <c r="S7" s="1"/>
      <c r="T7" s="1"/>
      <c r="U7" s="1"/>
      <c r="V7" s="1"/>
      <c r="W7" s="1"/>
      <c r="X7" s="7"/>
    </row>
    <row r="8" spans="1:24">
      <c r="A8" s="6"/>
      <c r="B8" s="1"/>
      <c r="C8" s="1"/>
      <c r="D8" s="1"/>
      <c r="E8" s="1"/>
      <c r="F8" s="1"/>
      <c r="G8" s="1"/>
      <c r="H8" s="1"/>
      <c r="I8" s="1"/>
      <c r="J8" s="1"/>
      <c r="K8" s="1"/>
      <c r="L8" s="1"/>
      <c r="M8" s="1"/>
      <c r="N8" s="1"/>
      <c r="O8" s="1"/>
      <c r="P8" s="1"/>
      <c r="Q8" s="1"/>
      <c r="R8" s="1"/>
      <c r="S8" s="1"/>
      <c r="T8" s="1"/>
      <c r="U8" s="1"/>
      <c r="V8" s="1"/>
      <c r="W8" s="1"/>
      <c r="X8" s="7"/>
    </row>
    <row r="9" spans="1:24" ht="15.75" thickBot="1">
      <c r="A9" s="8"/>
      <c r="B9" s="9"/>
      <c r="C9" s="9"/>
      <c r="D9" s="9"/>
      <c r="E9" s="9"/>
      <c r="F9" s="9"/>
      <c r="G9" s="9"/>
      <c r="H9" s="9"/>
      <c r="I9" s="9"/>
      <c r="J9" s="9"/>
      <c r="K9" s="9"/>
      <c r="L9" s="9"/>
      <c r="M9" s="9"/>
      <c r="N9" s="9"/>
      <c r="O9" s="9"/>
      <c r="P9" s="9"/>
      <c r="Q9" s="9"/>
      <c r="R9" s="9"/>
      <c r="S9" s="9"/>
      <c r="T9" s="9"/>
      <c r="U9" s="9"/>
      <c r="V9" s="9"/>
      <c r="W9" s="9"/>
      <c r="X9" s="10"/>
    </row>
    <row r="10" spans="1:24" ht="15.75">
      <c r="A10" s="18" t="s">
        <v>2863</v>
      </c>
      <c r="B10" s="282"/>
      <c r="C10" s="16"/>
      <c r="D10" s="16"/>
      <c r="E10" s="16"/>
      <c r="F10" s="16"/>
      <c r="G10" s="397" t="s">
        <v>2864</v>
      </c>
      <c r="H10" s="16"/>
      <c r="I10" s="16"/>
      <c r="J10" s="16"/>
      <c r="K10" s="397" t="s">
        <v>2865</v>
      </c>
      <c r="L10" s="16"/>
      <c r="M10" s="16"/>
      <c r="N10" s="16"/>
      <c r="O10" s="16"/>
      <c r="P10" s="16"/>
      <c r="Q10" s="16"/>
      <c r="R10" s="16"/>
      <c r="S10" s="16"/>
      <c r="T10" s="16"/>
      <c r="U10" s="16"/>
      <c r="V10" s="16"/>
      <c r="W10" s="16"/>
      <c r="X10" s="5"/>
    </row>
    <row r="11" spans="1:24" ht="16.5" thickBot="1">
      <c r="A11" s="19"/>
      <c r="B11" s="283"/>
      <c r="C11" s="17"/>
      <c r="D11" s="17"/>
      <c r="E11" s="17"/>
      <c r="F11" s="17"/>
      <c r="G11" s="17"/>
      <c r="H11" s="17"/>
      <c r="I11" s="17"/>
      <c r="J11" s="17"/>
      <c r="K11" s="17"/>
      <c r="L11" s="17"/>
      <c r="M11" s="17"/>
      <c r="N11" s="17"/>
      <c r="O11" s="17"/>
      <c r="P11" s="17"/>
      <c r="Q11" s="17"/>
      <c r="R11" s="17"/>
      <c r="S11" s="17"/>
      <c r="T11" s="17"/>
      <c r="U11" s="17"/>
      <c r="V11" s="17"/>
      <c r="W11" s="17"/>
      <c r="X11" s="10"/>
    </row>
    <row r="12" spans="1:24" ht="50.25" customHeight="1" thickBot="1">
      <c r="A12" s="398" t="s">
        <v>2510</v>
      </c>
      <c r="B12" s="400"/>
      <c r="C12" s="400"/>
      <c r="D12" s="400"/>
      <c r="E12" s="400"/>
      <c r="F12" s="400"/>
      <c r="G12" s="400"/>
      <c r="H12" s="400"/>
      <c r="I12" s="400"/>
      <c r="J12" s="400"/>
      <c r="K12" s="400"/>
      <c r="L12" s="400"/>
      <c r="M12" s="400"/>
      <c r="N12" s="400"/>
      <c r="O12" s="401"/>
    </row>
    <row r="13" spans="1:24" ht="21">
      <c r="A13" s="654" t="s">
        <v>452</v>
      </c>
      <c r="B13" s="655"/>
      <c r="C13" s="655"/>
      <c r="D13" s="655"/>
      <c r="E13" s="655"/>
      <c r="F13" s="655"/>
      <c r="G13" s="655"/>
      <c r="H13" s="656"/>
      <c r="I13" s="656"/>
      <c r="J13" s="656"/>
      <c r="K13" s="656"/>
      <c r="L13" s="656"/>
      <c r="M13" s="656"/>
      <c r="N13" s="656"/>
      <c r="O13" s="657"/>
    </row>
    <row r="14" spans="1:24" ht="76.5" customHeight="1">
      <c r="A14" s="40" t="s">
        <v>4</v>
      </c>
      <c r="B14" s="41" t="s">
        <v>297</v>
      </c>
      <c r="C14" s="44" t="s">
        <v>453</v>
      </c>
      <c r="D14" s="44" t="s">
        <v>454</v>
      </c>
      <c r="E14" s="44" t="s">
        <v>455</v>
      </c>
      <c r="F14" s="44" t="s">
        <v>456</v>
      </c>
      <c r="G14" s="547" t="s">
        <v>2</v>
      </c>
      <c r="H14" s="429"/>
      <c r="I14" s="429"/>
      <c r="J14" s="41" t="s">
        <v>24</v>
      </c>
      <c r="K14" s="85" t="s">
        <v>617</v>
      </c>
      <c r="L14" s="85" t="s">
        <v>618</v>
      </c>
      <c r="M14" s="85" t="s">
        <v>619</v>
      </c>
      <c r="N14" s="85" t="s">
        <v>620</v>
      </c>
      <c r="O14" s="85" t="s">
        <v>621</v>
      </c>
    </row>
    <row r="15" spans="1:24" ht="15.75">
      <c r="A15" s="42">
        <v>469310</v>
      </c>
      <c r="B15" s="43" t="s">
        <v>457</v>
      </c>
      <c r="C15" s="61">
        <v>1200</v>
      </c>
      <c r="D15" s="62">
        <v>18</v>
      </c>
      <c r="E15" s="62">
        <v>20</v>
      </c>
      <c r="F15" s="60"/>
      <c r="G15" s="658" t="s">
        <v>462</v>
      </c>
      <c r="H15" s="429"/>
      <c r="I15" s="429"/>
      <c r="J15" s="45" t="s">
        <v>463</v>
      </c>
      <c r="K15" s="92">
        <v>64.707019461286549</v>
      </c>
      <c r="L15" s="92">
        <v>61.795203585528654</v>
      </c>
      <c r="M15" s="92">
        <v>59.206922807077191</v>
      </c>
      <c r="N15" s="92">
        <v>56.618642028625729</v>
      </c>
      <c r="O15" s="92">
        <v>53.383291055561401</v>
      </c>
    </row>
    <row r="16" spans="1:24" ht="15.75">
      <c r="A16" s="42">
        <v>469311</v>
      </c>
      <c r="B16" s="43" t="s">
        <v>457</v>
      </c>
      <c r="C16" s="61">
        <v>1200</v>
      </c>
      <c r="D16" s="62">
        <v>21</v>
      </c>
      <c r="E16" s="62">
        <v>20</v>
      </c>
      <c r="F16" s="60"/>
      <c r="G16" s="429"/>
      <c r="H16" s="429"/>
      <c r="I16" s="429"/>
      <c r="J16" s="45" t="s">
        <v>463</v>
      </c>
      <c r="K16" s="92">
        <v>71.09396282575922</v>
      </c>
      <c r="L16" s="92">
        <v>67.894734498600059</v>
      </c>
      <c r="M16" s="92">
        <v>65.050975985569693</v>
      </c>
      <c r="N16" s="92">
        <v>62.20721747253932</v>
      </c>
      <c r="O16" s="92">
        <v>58.652519331251355</v>
      </c>
    </row>
    <row r="17" spans="1:15" ht="15.75">
      <c r="A17" s="42">
        <v>469312</v>
      </c>
      <c r="B17" s="43" t="s">
        <v>457</v>
      </c>
      <c r="C17" s="61">
        <v>1200</v>
      </c>
      <c r="D17" s="62">
        <v>25</v>
      </c>
      <c r="E17" s="62">
        <v>20</v>
      </c>
      <c r="F17" s="60"/>
      <c r="G17" s="429"/>
      <c r="H17" s="429"/>
      <c r="I17" s="429"/>
      <c r="J17" s="45" t="s">
        <v>463</v>
      </c>
      <c r="K17" s="92">
        <v>81.884737031917268</v>
      </c>
      <c r="L17" s="92">
        <v>78.199923865480983</v>
      </c>
      <c r="M17" s="92">
        <v>74.924534384204307</v>
      </c>
      <c r="N17" s="92">
        <v>71.649144902927617</v>
      </c>
      <c r="O17" s="92">
        <v>67.554908051331736</v>
      </c>
    </row>
    <row r="18" spans="1:15" ht="15.75">
      <c r="A18" s="42">
        <v>469313</v>
      </c>
      <c r="B18" s="43" t="s">
        <v>457</v>
      </c>
      <c r="C18" s="61">
        <v>1200</v>
      </c>
      <c r="D18" s="62">
        <v>27</v>
      </c>
      <c r="E18" s="62">
        <v>20</v>
      </c>
      <c r="F18" s="60"/>
      <c r="G18" s="429"/>
      <c r="H18" s="429"/>
      <c r="I18" s="429"/>
      <c r="J18" s="45" t="s">
        <v>463</v>
      </c>
      <c r="K18" s="92">
        <v>85.456843208626097</v>
      </c>
      <c r="L18" s="92">
        <v>81.611285264237921</v>
      </c>
      <c r="M18" s="92">
        <v>78.193011535892879</v>
      </c>
      <c r="N18" s="92">
        <v>74.774737807547837</v>
      </c>
      <c r="O18" s="92">
        <v>70.501895647116527</v>
      </c>
    </row>
    <row r="19" spans="1:15" ht="15.75">
      <c r="A19" s="42">
        <v>469314</v>
      </c>
      <c r="B19" s="43" t="s">
        <v>457</v>
      </c>
      <c r="C19" s="61">
        <v>1200</v>
      </c>
      <c r="D19" s="62">
        <v>32</v>
      </c>
      <c r="E19" s="62">
        <v>20</v>
      </c>
      <c r="F19" s="60"/>
      <c r="G19" s="429"/>
      <c r="H19" s="429"/>
      <c r="I19" s="429"/>
      <c r="J19" s="45" t="s">
        <v>463</v>
      </c>
      <c r="K19" s="92">
        <v>92.380493361745252</v>
      </c>
      <c r="L19" s="92">
        <v>88.223371160466712</v>
      </c>
      <c r="M19" s="92">
        <v>84.52815142599691</v>
      </c>
      <c r="N19" s="92">
        <v>80.832931691527094</v>
      </c>
      <c r="O19" s="92">
        <v>76.21390702343983</v>
      </c>
    </row>
    <row r="20" spans="1:15" ht="15.75">
      <c r="A20" s="42">
        <v>469315</v>
      </c>
      <c r="B20" s="43" t="s">
        <v>457</v>
      </c>
      <c r="C20" s="61">
        <v>1200</v>
      </c>
      <c r="D20" s="62">
        <v>34</v>
      </c>
      <c r="E20" s="62">
        <v>20</v>
      </c>
      <c r="F20" s="60"/>
      <c r="G20" s="429"/>
      <c r="H20" s="429"/>
      <c r="I20" s="429"/>
      <c r="J20" s="45" t="s">
        <v>463</v>
      </c>
      <c r="K20" s="92">
        <v>97.142696515059811</v>
      </c>
      <c r="L20" s="92">
        <v>92.77127517188211</v>
      </c>
      <c r="M20" s="92">
        <v>88.885567311279729</v>
      </c>
      <c r="N20" s="92">
        <v>84.999859450677334</v>
      </c>
      <c r="O20" s="92">
        <v>80.142724624924341</v>
      </c>
    </row>
    <row r="21" spans="1:15" ht="15.75">
      <c r="A21" s="42">
        <v>469316</v>
      </c>
      <c r="B21" s="43" t="s">
        <v>457</v>
      </c>
      <c r="C21" s="61">
        <v>1200</v>
      </c>
      <c r="D21" s="62">
        <v>38</v>
      </c>
      <c r="E21" s="62">
        <v>20</v>
      </c>
      <c r="F21" s="60"/>
      <c r="G21" s="429"/>
      <c r="H21" s="429"/>
      <c r="I21" s="429"/>
      <c r="J21" s="45" t="s">
        <v>463</v>
      </c>
      <c r="K21" s="92">
        <v>102.84606985003259</v>
      </c>
      <c r="L21" s="92">
        <v>98.217996706781122</v>
      </c>
      <c r="M21" s="92">
        <v>94.104153912779822</v>
      </c>
      <c r="N21" s="92">
        <v>89.990311118778521</v>
      </c>
      <c r="O21" s="92">
        <v>84.848007626276882</v>
      </c>
    </row>
    <row r="22" spans="1:15" ht="15.75">
      <c r="A22" s="42">
        <v>469317</v>
      </c>
      <c r="B22" s="43" t="s">
        <v>457</v>
      </c>
      <c r="C22" s="61">
        <v>1200</v>
      </c>
      <c r="D22" s="62">
        <v>42</v>
      </c>
      <c r="E22" s="62">
        <v>20</v>
      </c>
      <c r="F22" s="60"/>
      <c r="G22" s="429"/>
      <c r="H22" s="429"/>
      <c r="I22" s="429"/>
      <c r="J22" s="45" t="s">
        <v>463</v>
      </c>
      <c r="K22" s="92">
        <v>109.05623636638674</v>
      </c>
      <c r="L22" s="92">
        <v>104.14870572989933</v>
      </c>
      <c r="M22" s="92">
        <v>99.786456275243879</v>
      </c>
      <c r="N22" s="92">
        <v>95.424206820588395</v>
      </c>
      <c r="O22" s="92">
        <v>89.971395002269063</v>
      </c>
    </row>
    <row r="23" spans="1:15" ht="15.75">
      <c r="A23" s="42">
        <v>469318</v>
      </c>
      <c r="B23" s="43" t="s">
        <v>457</v>
      </c>
      <c r="C23" s="61">
        <v>1200</v>
      </c>
      <c r="D23" s="62">
        <v>45</v>
      </c>
      <c r="E23" s="62">
        <v>20</v>
      </c>
      <c r="F23" s="60"/>
      <c r="G23" s="429"/>
      <c r="H23" s="429"/>
      <c r="I23" s="429"/>
      <c r="J23" s="45" t="s">
        <v>463</v>
      </c>
      <c r="K23" s="92">
        <v>113.50796994571219</v>
      </c>
      <c r="L23" s="92">
        <v>108.40011129815514</v>
      </c>
      <c r="M23" s="92">
        <v>103.85979250032666</v>
      </c>
      <c r="N23" s="92">
        <v>99.319473702498172</v>
      </c>
      <c r="O23" s="92">
        <v>93.644075205212559</v>
      </c>
    </row>
    <row r="24" spans="1:15" ht="15.75">
      <c r="A24" s="42">
        <v>469319</v>
      </c>
      <c r="B24" s="43" t="s">
        <v>457</v>
      </c>
      <c r="C24" s="61">
        <v>1200</v>
      </c>
      <c r="D24" s="62">
        <v>48</v>
      </c>
      <c r="E24" s="62">
        <v>20</v>
      </c>
      <c r="F24" s="60"/>
      <c r="G24" s="429"/>
      <c r="H24" s="429"/>
      <c r="I24" s="429"/>
      <c r="J24" s="45" t="s">
        <v>463</v>
      </c>
      <c r="K24" s="92">
        <v>122.0050237108682</v>
      </c>
      <c r="L24" s="92">
        <v>116.51479764387912</v>
      </c>
      <c r="M24" s="92">
        <v>111.63459669544442</v>
      </c>
      <c r="N24" s="92">
        <v>106.75439574700968</v>
      </c>
      <c r="O24" s="92">
        <v>100.65414456146625</v>
      </c>
    </row>
    <row r="25" spans="1:15" ht="15.75">
      <c r="A25" s="42">
        <v>469320</v>
      </c>
      <c r="B25" s="43" t="s">
        <v>457</v>
      </c>
      <c r="C25" s="61">
        <v>1200</v>
      </c>
      <c r="D25" s="62">
        <v>54</v>
      </c>
      <c r="E25" s="62">
        <v>20</v>
      </c>
      <c r="F25" s="60"/>
      <c r="G25" s="429"/>
      <c r="H25" s="429"/>
      <c r="I25" s="429"/>
      <c r="J25" s="45" t="s">
        <v>463</v>
      </c>
      <c r="K25" s="92">
        <v>136.7047418086033</v>
      </c>
      <c r="L25" s="92">
        <v>130.55302842721613</v>
      </c>
      <c r="M25" s="92">
        <v>125.08483875487202</v>
      </c>
      <c r="N25" s="92">
        <v>119.61664908252789</v>
      </c>
      <c r="O25" s="92">
        <v>112.78141199209772</v>
      </c>
    </row>
    <row r="26" spans="1:15" ht="15.75">
      <c r="A26" s="42">
        <v>469321</v>
      </c>
      <c r="B26" s="43" t="s">
        <v>457</v>
      </c>
      <c r="C26" s="61">
        <v>1200</v>
      </c>
      <c r="D26" s="62">
        <v>57</v>
      </c>
      <c r="E26" s="62">
        <v>20</v>
      </c>
      <c r="F26" s="60"/>
      <c r="G26" s="429"/>
      <c r="H26" s="429"/>
      <c r="I26" s="429"/>
      <c r="J26" s="45" t="s">
        <v>463</v>
      </c>
      <c r="K26" s="92">
        <v>143.35269213274066</v>
      </c>
      <c r="L26" s="92">
        <v>136.90182098676732</v>
      </c>
      <c r="M26" s="92">
        <v>131.1677133014577</v>
      </c>
      <c r="N26" s="92">
        <v>125.43360561614807</v>
      </c>
      <c r="O26" s="92">
        <v>118.26597100951103</v>
      </c>
    </row>
    <row r="27" spans="1:15" ht="15.75">
      <c r="A27" s="42">
        <v>469322</v>
      </c>
      <c r="B27" s="43" t="s">
        <v>457</v>
      </c>
      <c r="C27" s="61">
        <v>1200</v>
      </c>
      <c r="D27" s="62">
        <v>60</v>
      </c>
      <c r="E27" s="62">
        <v>20</v>
      </c>
      <c r="F27" s="60"/>
      <c r="G27" s="429"/>
      <c r="H27" s="429"/>
      <c r="I27" s="429"/>
      <c r="J27" s="45" t="s">
        <v>463</v>
      </c>
      <c r="K27" s="92">
        <v>149.45983185920696</v>
      </c>
      <c r="L27" s="92">
        <v>142.73413942554265</v>
      </c>
      <c r="M27" s="92">
        <v>136.75574615117438</v>
      </c>
      <c r="N27" s="92">
        <v>130.77735287680608</v>
      </c>
      <c r="O27" s="92">
        <v>123.30436128384574</v>
      </c>
    </row>
    <row r="28" spans="1:15" ht="15.75">
      <c r="A28" s="42">
        <v>469323</v>
      </c>
      <c r="B28" s="43" t="s">
        <v>457</v>
      </c>
      <c r="C28" s="61">
        <v>1200</v>
      </c>
      <c r="D28" s="62">
        <v>64</v>
      </c>
      <c r="E28" s="62">
        <v>20</v>
      </c>
      <c r="F28" s="60"/>
      <c r="G28" s="429"/>
      <c r="H28" s="429"/>
      <c r="I28" s="429"/>
      <c r="J28" s="45" t="s">
        <v>463</v>
      </c>
      <c r="K28" s="92">
        <v>157.2861815354633</v>
      </c>
      <c r="L28" s="92">
        <v>150.20830336636743</v>
      </c>
      <c r="M28" s="92">
        <v>143.91685610494892</v>
      </c>
      <c r="N28" s="92">
        <v>137.62540884353038</v>
      </c>
      <c r="O28" s="92">
        <v>129.76109976675721</v>
      </c>
    </row>
    <row r="29" spans="1:15" ht="15.75">
      <c r="A29" s="42">
        <v>469324</v>
      </c>
      <c r="B29" s="43" t="s">
        <v>457</v>
      </c>
      <c r="C29" s="61">
        <v>1200</v>
      </c>
      <c r="D29" s="62">
        <v>70</v>
      </c>
      <c r="E29" s="62">
        <v>20</v>
      </c>
      <c r="F29" s="60"/>
      <c r="G29" s="429"/>
      <c r="H29" s="429"/>
      <c r="I29" s="429"/>
      <c r="J29" s="45" t="s">
        <v>463</v>
      </c>
      <c r="K29" s="92">
        <v>167.52193471773168</v>
      </c>
      <c r="L29" s="92">
        <v>159.98344765543374</v>
      </c>
      <c r="M29" s="92">
        <v>153.28257026672449</v>
      </c>
      <c r="N29" s="92">
        <v>146.58169287801522</v>
      </c>
      <c r="O29" s="92">
        <v>138.20559614212863</v>
      </c>
    </row>
    <row r="30" spans="1:15" ht="15.75">
      <c r="A30" s="42">
        <v>469325</v>
      </c>
      <c r="B30" s="43" t="s">
        <v>457</v>
      </c>
      <c r="C30" s="61">
        <v>1200</v>
      </c>
      <c r="D30" s="62">
        <v>76</v>
      </c>
      <c r="E30" s="62">
        <v>20</v>
      </c>
      <c r="F30" s="60"/>
      <c r="G30" s="429"/>
      <c r="H30" s="429"/>
      <c r="I30" s="429"/>
      <c r="J30" s="45" t="s">
        <v>463</v>
      </c>
      <c r="K30" s="92">
        <v>200.87353329598344</v>
      </c>
      <c r="L30" s="92">
        <v>191.83422429766418</v>
      </c>
      <c r="M30" s="92">
        <v>183.79928296582486</v>
      </c>
      <c r="N30" s="92">
        <v>175.76434163398551</v>
      </c>
      <c r="O30" s="92">
        <v>165.72066496918632</v>
      </c>
    </row>
    <row r="31" spans="1:15" ht="15.75">
      <c r="A31" s="42">
        <v>469326</v>
      </c>
      <c r="B31" s="43" t="s">
        <v>457</v>
      </c>
      <c r="C31" s="61">
        <v>1200</v>
      </c>
      <c r="D31" s="62">
        <v>80</v>
      </c>
      <c r="E31" s="62">
        <v>20</v>
      </c>
      <c r="F31" s="60"/>
      <c r="G31" s="429"/>
      <c r="H31" s="429"/>
      <c r="I31" s="429"/>
      <c r="J31" s="45" t="s">
        <v>463</v>
      </c>
      <c r="K31" s="92">
        <v>208.43084809906694</v>
      </c>
      <c r="L31" s="92">
        <v>199.05145993460891</v>
      </c>
      <c r="M31" s="92">
        <v>190.71422601064626</v>
      </c>
      <c r="N31" s="92">
        <v>182.37699208668357</v>
      </c>
      <c r="O31" s="92">
        <v>171.95544968173022</v>
      </c>
    </row>
    <row r="32" spans="1:15" ht="15.75">
      <c r="A32" s="42">
        <v>469327</v>
      </c>
      <c r="B32" s="43" t="s">
        <v>457</v>
      </c>
      <c r="C32" s="61">
        <v>1200</v>
      </c>
      <c r="D32" s="62">
        <v>89</v>
      </c>
      <c r="E32" s="62">
        <v>20</v>
      </c>
      <c r="F32" s="60"/>
      <c r="G32" s="429"/>
      <c r="H32" s="429"/>
      <c r="I32" s="429"/>
      <c r="J32" s="45" t="s">
        <v>463</v>
      </c>
      <c r="K32" s="92">
        <v>191.67027348823092</v>
      </c>
      <c r="L32" s="92">
        <v>183.04511118126052</v>
      </c>
      <c r="M32" s="92">
        <v>175.3783002417313</v>
      </c>
      <c r="N32" s="92">
        <v>167.71148930220204</v>
      </c>
      <c r="O32" s="92">
        <v>158.12797562779051</v>
      </c>
    </row>
    <row r="33" spans="1:15" ht="15.75">
      <c r="A33" s="42">
        <v>469328</v>
      </c>
      <c r="B33" s="43" t="s">
        <v>457</v>
      </c>
      <c r="C33" s="61">
        <v>1200</v>
      </c>
      <c r="D33" s="62">
        <v>108</v>
      </c>
      <c r="E33" s="62">
        <v>20</v>
      </c>
      <c r="F33" s="60"/>
      <c r="G33" s="429"/>
      <c r="H33" s="429"/>
      <c r="I33" s="429"/>
      <c r="J33" s="45" t="s">
        <v>463</v>
      </c>
      <c r="K33" s="92">
        <v>224.63323757423214</v>
      </c>
      <c r="L33" s="92">
        <v>214.5247418833917</v>
      </c>
      <c r="M33" s="92">
        <v>205.53941238042242</v>
      </c>
      <c r="N33" s="92">
        <v>196.55408287745311</v>
      </c>
      <c r="O33" s="92">
        <v>185.32242099874151</v>
      </c>
    </row>
    <row r="34" spans="1:15" ht="15.75">
      <c r="A34" s="42">
        <v>469329</v>
      </c>
      <c r="B34" s="43" t="s">
        <v>457</v>
      </c>
      <c r="C34" s="61">
        <v>1200</v>
      </c>
      <c r="D34" s="62">
        <v>114</v>
      </c>
      <c r="E34" s="62">
        <v>20</v>
      </c>
      <c r="F34" s="60"/>
      <c r="G34" s="429"/>
      <c r="H34" s="429"/>
      <c r="I34" s="429"/>
      <c r="J34" s="45" t="s">
        <v>463</v>
      </c>
      <c r="K34" s="92">
        <v>236.45704183871302</v>
      </c>
      <c r="L34" s="92">
        <v>225.81647495597093</v>
      </c>
      <c r="M34" s="92">
        <v>216.35819328242243</v>
      </c>
      <c r="N34" s="92">
        <v>206.89991160887391</v>
      </c>
      <c r="O34" s="92">
        <v>195.07705951693825</v>
      </c>
    </row>
    <row r="35" spans="1:15" ht="15.75">
      <c r="A35" s="42">
        <v>469330</v>
      </c>
      <c r="B35" s="43" t="s">
        <v>457</v>
      </c>
      <c r="C35" s="61">
        <v>1200</v>
      </c>
      <c r="D35" s="62">
        <v>133</v>
      </c>
      <c r="E35" s="62">
        <v>20</v>
      </c>
      <c r="F35" s="60"/>
      <c r="G35" s="429"/>
      <c r="H35" s="429"/>
      <c r="I35" s="429"/>
      <c r="J35" s="45" t="s">
        <v>463</v>
      </c>
      <c r="K35" s="92">
        <v>273.97151639732436</v>
      </c>
      <c r="L35" s="92">
        <v>261.64279815944474</v>
      </c>
      <c r="M35" s="92">
        <v>250.68393750355182</v>
      </c>
      <c r="N35" s="92">
        <v>239.72507684765881</v>
      </c>
      <c r="O35" s="92">
        <v>226.02650102779259</v>
      </c>
    </row>
    <row r="36" spans="1:15" ht="15.75">
      <c r="A36" s="42">
        <v>469331</v>
      </c>
      <c r="B36" s="43" t="s">
        <v>457</v>
      </c>
      <c r="C36" s="61">
        <v>1200</v>
      </c>
      <c r="D36" s="62">
        <v>140</v>
      </c>
      <c r="E36" s="62">
        <v>20</v>
      </c>
      <c r="F36" s="60"/>
      <c r="G36" s="429"/>
      <c r="H36" s="429"/>
      <c r="I36" s="429"/>
      <c r="J36" s="45" t="s">
        <v>463</v>
      </c>
      <c r="K36" s="92">
        <v>287.93495272175841</v>
      </c>
      <c r="L36" s="92">
        <v>274.97787984927925</v>
      </c>
      <c r="M36" s="92">
        <v>263.46048174040897</v>
      </c>
      <c r="N36" s="92">
        <v>251.9430836315386</v>
      </c>
      <c r="O36" s="92">
        <v>237.54633599545068</v>
      </c>
    </row>
    <row r="37" spans="1:15" ht="15.75">
      <c r="A37" s="42">
        <v>469332</v>
      </c>
      <c r="B37" s="43" t="s">
        <v>457</v>
      </c>
      <c r="C37" s="61">
        <v>1200</v>
      </c>
      <c r="D37" s="62">
        <v>159</v>
      </c>
      <c r="E37" s="62">
        <v>20</v>
      </c>
      <c r="F37" s="60"/>
      <c r="G37" s="429"/>
      <c r="H37" s="429"/>
      <c r="I37" s="429"/>
      <c r="J37" s="45" t="s">
        <v>463</v>
      </c>
      <c r="K37" s="92">
        <v>318.49636605587995</v>
      </c>
      <c r="L37" s="92">
        <v>304.16402958336533</v>
      </c>
      <c r="M37" s="92">
        <v>291.42417494113016</v>
      </c>
      <c r="N37" s="92">
        <v>278.68432029889493</v>
      </c>
      <c r="O37" s="92">
        <v>262.75950199610094</v>
      </c>
    </row>
    <row r="38" spans="1:15" ht="15.75">
      <c r="A38" s="42">
        <v>469333</v>
      </c>
      <c r="B38" s="43" t="s">
        <v>457</v>
      </c>
      <c r="C38" s="61">
        <v>1200</v>
      </c>
      <c r="D38" s="62">
        <v>219</v>
      </c>
      <c r="E38" s="62">
        <v>20</v>
      </c>
      <c r="F38" s="60"/>
      <c r="G38" s="429"/>
      <c r="H38" s="429"/>
      <c r="I38" s="429"/>
      <c r="J38" s="45" t="s">
        <v>463</v>
      </c>
      <c r="K38" s="92">
        <v>414.79821935828528</v>
      </c>
      <c r="L38" s="92">
        <v>396.13229948716241</v>
      </c>
      <c r="M38" s="92">
        <v>379.54037071283102</v>
      </c>
      <c r="N38" s="92">
        <v>362.94844193849963</v>
      </c>
      <c r="O38" s="92">
        <v>342.20853097058534</v>
      </c>
    </row>
    <row r="39" spans="1:15" ht="15.75">
      <c r="A39" s="42">
        <v>469334</v>
      </c>
      <c r="B39" s="43" t="s">
        <v>457</v>
      </c>
      <c r="C39" s="61">
        <v>1200</v>
      </c>
      <c r="D39" s="62">
        <v>273</v>
      </c>
      <c r="E39" s="62">
        <v>20</v>
      </c>
      <c r="F39" s="60"/>
      <c r="G39" s="429"/>
      <c r="H39" s="429"/>
      <c r="I39" s="429"/>
      <c r="J39" s="45" t="s">
        <v>463</v>
      </c>
      <c r="K39" s="92">
        <v>505.29905273375454</v>
      </c>
      <c r="L39" s="92">
        <v>482.56059536073553</v>
      </c>
      <c r="M39" s="92">
        <v>462.34863325138542</v>
      </c>
      <c r="N39" s="92">
        <v>442.1366711420352</v>
      </c>
      <c r="O39" s="92">
        <v>416.87171850534747</v>
      </c>
    </row>
    <row r="40" spans="1:15" ht="15.75">
      <c r="A40" s="42">
        <v>469335</v>
      </c>
      <c r="B40" s="43" t="s">
        <v>457</v>
      </c>
      <c r="C40" s="61">
        <v>1200</v>
      </c>
      <c r="D40" s="62">
        <v>324</v>
      </c>
      <c r="E40" s="62">
        <v>20</v>
      </c>
      <c r="F40" s="60"/>
      <c r="G40" s="429"/>
      <c r="H40" s="429"/>
      <c r="I40" s="429"/>
      <c r="J40" s="45" t="s">
        <v>463</v>
      </c>
      <c r="K40" s="92">
        <v>591.80214517717729</v>
      </c>
      <c r="L40" s="92">
        <v>565.17104864420435</v>
      </c>
      <c r="M40" s="92">
        <v>541.49896283711723</v>
      </c>
      <c r="N40" s="92">
        <v>517.82687703003012</v>
      </c>
      <c r="O40" s="92">
        <v>488.23676977117123</v>
      </c>
    </row>
    <row r="41" spans="1:15" ht="15.75">
      <c r="A41" s="42">
        <v>469336</v>
      </c>
      <c r="B41" s="43" t="s">
        <v>457</v>
      </c>
      <c r="C41" s="61">
        <v>1200</v>
      </c>
      <c r="D41" s="62">
        <v>18</v>
      </c>
      <c r="E41" s="62">
        <v>30</v>
      </c>
      <c r="F41" s="60"/>
      <c r="G41" s="429"/>
      <c r="H41" s="429"/>
      <c r="I41" s="429"/>
      <c r="J41" s="45" t="s">
        <v>463</v>
      </c>
      <c r="K41" s="92">
        <v>94.321267995700595</v>
      </c>
      <c r="L41" s="92">
        <v>90.076810935894059</v>
      </c>
      <c r="M41" s="92">
        <v>86.303960216066045</v>
      </c>
      <c r="N41" s="92">
        <v>82.531109496238017</v>
      </c>
      <c r="O41" s="92">
        <v>77.815046096452988</v>
      </c>
    </row>
    <row r="42" spans="1:15" ht="15.75">
      <c r="A42" s="42">
        <v>469337</v>
      </c>
      <c r="B42" s="43" t="s">
        <v>457</v>
      </c>
      <c r="C42" s="61">
        <v>1200</v>
      </c>
      <c r="D42" s="62">
        <v>21</v>
      </c>
      <c r="E42" s="62">
        <v>30</v>
      </c>
      <c r="F42" s="60"/>
      <c r="G42" s="429"/>
      <c r="H42" s="429"/>
      <c r="I42" s="429"/>
      <c r="J42" s="45" t="s">
        <v>463</v>
      </c>
      <c r="K42" s="92">
        <v>98.604697580983924</v>
      </c>
      <c r="L42" s="92">
        <v>94.16748618983965</v>
      </c>
      <c r="M42" s="92">
        <v>90.223298286600297</v>
      </c>
      <c r="N42" s="92">
        <v>86.27911038336093</v>
      </c>
      <c r="O42" s="92">
        <v>81.348875504311735</v>
      </c>
    </row>
    <row r="43" spans="1:15" ht="15.75">
      <c r="A43" s="42">
        <v>469338</v>
      </c>
      <c r="B43" s="43" t="s">
        <v>457</v>
      </c>
      <c r="C43" s="61">
        <v>1200</v>
      </c>
      <c r="D43" s="62">
        <v>25</v>
      </c>
      <c r="E43" s="62">
        <v>30</v>
      </c>
      <c r="F43" s="60"/>
      <c r="G43" s="429"/>
      <c r="H43" s="429"/>
      <c r="I43" s="429"/>
      <c r="J43" s="45" t="s">
        <v>463</v>
      </c>
      <c r="K43" s="92">
        <v>104.47796701562783</v>
      </c>
      <c r="L43" s="92">
        <v>99.776458499924573</v>
      </c>
      <c r="M43" s="92">
        <v>95.597339819299464</v>
      </c>
      <c r="N43" s="92">
        <v>91.41822113867434</v>
      </c>
      <c r="O43" s="92">
        <v>86.194322787892958</v>
      </c>
    </row>
    <row r="44" spans="1:15" ht="15.75">
      <c r="A44" s="42">
        <v>469339</v>
      </c>
      <c r="B44" s="43" t="s">
        <v>457</v>
      </c>
      <c r="C44" s="61">
        <v>1200</v>
      </c>
      <c r="D44" s="62">
        <v>27</v>
      </c>
      <c r="E44" s="62">
        <v>30</v>
      </c>
      <c r="F44" s="60"/>
      <c r="G44" s="429"/>
      <c r="H44" s="429"/>
      <c r="I44" s="429"/>
      <c r="J44" s="45" t="s">
        <v>463</v>
      </c>
      <c r="K44" s="92">
        <v>112.17027240747714</v>
      </c>
      <c r="L44" s="92">
        <v>107.12261014914067</v>
      </c>
      <c r="M44" s="92">
        <v>102.63579925284159</v>
      </c>
      <c r="N44" s="92">
        <v>98.148988356542503</v>
      </c>
      <c r="O44" s="92">
        <v>92.540474736168633</v>
      </c>
    </row>
    <row r="45" spans="1:15" ht="15.75">
      <c r="A45" s="42">
        <v>469340</v>
      </c>
      <c r="B45" s="43" t="s">
        <v>457</v>
      </c>
      <c r="C45" s="61">
        <v>1200</v>
      </c>
      <c r="D45" s="62">
        <v>32</v>
      </c>
      <c r="E45" s="62">
        <v>30</v>
      </c>
      <c r="F45" s="60"/>
      <c r="G45" s="429"/>
      <c r="H45" s="429"/>
      <c r="I45" s="429"/>
      <c r="J45" s="45" t="s">
        <v>463</v>
      </c>
      <c r="K45" s="92">
        <v>120.18189940152565</v>
      </c>
      <c r="L45" s="92">
        <v>114.773713928457</v>
      </c>
      <c r="M45" s="92">
        <v>109.96643795239598</v>
      </c>
      <c r="N45" s="92">
        <v>105.15916197633494</v>
      </c>
      <c r="O45" s="92">
        <v>99.150067006258666</v>
      </c>
    </row>
    <row r="46" spans="1:15" ht="15.75">
      <c r="A46" s="42">
        <v>469341</v>
      </c>
      <c r="B46" s="43" t="s">
        <v>457</v>
      </c>
      <c r="C46" s="61">
        <v>1200</v>
      </c>
      <c r="D46" s="62">
        <v>34</v>
      </c>
      <c r="E46" s="62">
        <v>30</v>
      </c>
      <c r="F46" s="60"/>
      <c r="G46" s="429"/>
      <c r="H46" s="429"/>
      <c r="I46" s="429"/>
      <c r="J46" s="45" t="s">
        <v>463</v>
      </c>
      <c r="K46" s="92">
        <v>123.60197221420849</v>
      </c>
      <c r="L46" s="92">
        <v>118.0398834645691</v>
      </c>
      <c r="M46" s="92">
        <v>113.09580457600077</v>
      </c>
      <c r="N46" s="92">
        <v>108.15172568743243</v>
      </c>
      <c r="O46" s="92">
        <v>101.971627076722</v>
      </c>
    </row>
    <row r="47" spans="1:15" ht="15.75">
      <c r="A47" s="42">
        <v>469342</v>
      </c>
      <c r="B47" s="43" t="s">
        <v>457</v>
      </c>
      <c r="C47" s="61">
        <v>1200</v>
      </c>
      <c r="D47" s="62">
        <v>38</v>
      </c>
      <c r="E47" s="62">
        <v>30</v>
      </c>
      <c r="F47" s="60"/>
      <c r="G47" s="429"/>
      <c r="H47" s="429"/>
      <c r="I47" s="429"/>
      <c r="J47" s="45" t="s">
        <v>463</v>
      </c>
      <c r="K47" s="92">
        <v>136.17888767195652</v>
      </c>
      <c r="L47" s="92">
        <v>130.05083772671847</v>
      </c>
      <c r="M47" s="92">
        <v>124.60368221984022</v>
      </c>
      <c r="N47" s="92">
        <v>119.15652671296195</v>
      </c>
      <c r="O47" s="92">
        <v>112.34758232936412</v>
      </c>
    </row>
    <row r="48" spans="1:15" ht="15.75">
      <c r="A48" s="42">
        <v>469343</v>
      </c>
      <c r="B48" s="43" t="s">
        <v>457</v>
      </c>
      <c r="C48" s="61">
        <v>1200</v>
      </c>
      <c r="D48" s="62">
        <v>42</v>
      </c>
      <c r="E48" s="62">
        <v>30</v>
      </c>
      <c r="F48" s="60"/>
      <c r="G48" s="429"/>
      <c r="H48" s="429"/>
      <c r="I48" s="429"/>
      <c r="J48" s="45" t="s">
        <v>463</v>
      </c>
      <c r="K48" s="92">
        <v>144.48971299719764</v>
      </c>
      <c r="L48" s="92">
        <v>137.98767591232374</v>
      </c>
      <c r="M48" s="92">
        <v>132.20808739243586</v>
      </c>
      <c r="N48" s="92">
        <v>126.42849887254793</v>
      </c>
      <c r="O48" s="92">
        <v>119.20401322268805</v>
      </c>
    </row>
    <row r="49" spans="1:15" ht="15.75">
      <c r="A49" s="42">
        <v>469344</v>
      </c>
      <c r="B49" s="43" t="s">
        <v>457</v>
      </c>
      <c r="C49" s="61">
        <v>1200</v>
      </c>
      <c r="D49" s="62">
        <v>45</v>
      </c>
      <c r="E49" s="62">
        <v>30</v>
      </c>
      <c r="F49" s="60"/>
      <c r="G49" s="429"/>
      <c r="H49" s="429"/>
      <c r="I49" s="429"/>
      <c r="J49" s="45" t="s">
        <v>463</v>
      </c>
      <c r="K49" s="92">
        <v>150.62548565503312</v>
      </c>
      <c r="L49" s="92">
        <v>143.84733880055663</v>
      </c>
      <c r="M49" s="92">
        <v>137.82231937435532</v>
      </c>
      <c r="N49" s="92">
        <v>131.79729994815398</v>
      </c>
      <c r="O49" s="92">
        <v>124.26602566540231</v>
      </c>
    </row>
    <row r="50" spans="1:15" ht="15.75">
      <c r="A50" s="42">
        <v>469345</v>
      </c>
      <c r="B50" s="43" t="s">
        <v>457</v>
      </c>
      <c r="C50" s="61">
        <v>1200</v>
      </c>
      <c r="D50" s="62">
        <v>48</v>
      </c>
      <c r="E50" s="62">
        <v>30</v>
      </c>
      <c r="F50" s="60"/>
      <c r="G50" s="429"/>
      <c r="H50" s="429"/>
      <c r="I50" s="429"/>
      <c r="J50" s="45" t="s">
        <v>463</v>
      </c>
      <c r="K50" s="92">
        <v>155.61286617335688</v>
      </c>
      <c r="L50" s="92">
        <v>148.6102871955558</v>
      </c>
      <c r="M50" s="92">
        <v>142.38577254862156</v>
      </c>
      <c r="N50" s="92">
        <v>136.16125790168726</v>
      </c>
      <c r="O50" s="92">
        <v>128.38061459301943</v>
      </c>
    </row>
    <row r="51" spans="1:15" ht="15.75">
      <c r="A51" s="42">
        <v>469346</v>
      </c>
      <c r="B51" s="43" t="s">
        <v>457</v>
      </c>
      <c r="C51" s="61">
        <v>1200</v>
      </c>
      <c r="D51" s="62">
        <v>54</v>
      </c>
      <c r="E51" s="62">
        <v>30</v>
      </c>
      <c r="F51" s="60"/>
      <c r="G51" s="429"/>
      <c r="H51" s="429"/>
      <c r="I51" s="429"/>
      <c r="J51" s="45" t="s">
        <v>463</v>
      </c>
      <c r="K51" s="92">
        <v>178.864675735368</v>
      </c>
      <c r="L51" s="92">
        <v>170.81576532727644</v>
      </c>
      <c r="M51" s="92">
        <v>163.66117829786171</v>
      </c>
      <c r="N51" s="92">
        <v>156.50659126844698</v>
      </c>
      <c r="O51" s="92">
        <v>147.56335748167859</v>
      </c>
    </row>
    <row r="52" spans="1:15" ht="15.75">
      <c r="A52" s="42">
        <v>469347</v>
      </c>
      <c r="B52" s="43" t="s">
        <v>457</v>
      </c>
      <c r="C52" s="61">
        <v>1200</v>
      </c>
      <c r="D52" s="62">
        <v>57</v>
      </c>
      <c r="E52" s="62">
        <v>30</v>
      </c>
      <c r="F52" s="60"/>
      <c r="G52" s="429"/>
      <c r="H52" s="429"/>
      <c r="I52" s="429"/>
      <c r="J52" s="45" t="s">
        <v>463</v>
      </c>
      <c r="K52" s="92">
        <v>192.64372883519928</v>
      </c>
      <c r="L52" s="92">
        <v>183.97476103761531</v>
      </c>
      <c r="M52" s="92">
        <v>176.26901188420734</v>
      </c>
      <c r="N52" s="92">
        <v>168.56326273079938</v>
      </c>
      <c r="O52" s="92">
        <v>158.9310762890394</v>
      </c>
    </row>
    <row r="53" spans="1:15" ht="15.75">
      <c r="A53" s="42">
        <v>469348</v>
      </c>
      <c r="B53" s="43" t="s">
        <v>457</v>
      </c>
      <c r="C53" s="61">
        <v>1200</v>
      </c>
      <c r="D53" s="62">
        <v>60</v>
      </c>
      <c r="E53" s="62">
        <v>30</v>
      </c>
      <c r="F53" s="60"/>
      <c r="G53" s="429"/>
      <c r="H53" s="429"/>
      <c r="I53" s="429"/>
      <c r="J53" s="45" t="s">
        <v>463</v>
      </c>
      <c r="K53" s="92">
        <v>202.45313032212735</v>
      </c>
      <c r="L53" s="92">
        <v>193.34273945763161</v>
      </c>
      <c r="M53" s="92">
        <v>185.24461424474654</v>
      </c>
      <c r="N53" s="92">
        <v>177.14648903186142</v>
      </c>
      <c r="O53" s="92">
        <v>167.02383251575506</v>
      </c>
    </row>
    <row r="54" spans="1:15" ht="15.75">
      <c r="A54" s="42">
        <v>469349</v>
      </c>
      <c r="B54" s="43" t="s">
        <v>457</v>
      </c>
      <c r="C54" s="61">
        <v>1200</v>
      </c>
      <c r="D54" s="62">
        <v>64</v>
      </c>
      <c r="E54" s="62">
        <v>30</v>
      </c>
      <c r="F54" s="60"/>
      <c r="G54" s="429"/>
      <c r="H54" s="429"/>
      <c r="I54" s="429"/>
      <c r="J54" s="45" t="s">
        <v>463</v>
      </c>
      <c r="K54" s="92">
        <v>216.35394863122869</v>
      </c>
      <c r="L54" s="92">
        <v>206.61802094282339</v>
      </c>
      <c r="M54" s="92">
        <v>197.96386299757427</v>
      </c>
      <c r="N54" s="92">
        <v>189.30970505232511</v>
      </c>
      <c r="O54" s="92">
        <v>178.49200762076367</v>
      </c>
    </row>
    <row r="55" spans="1:15" ht="15.75">
      <c r="A55" s="42">
        <v>469350</v>
      </c>
      <c r="B55" s="43" t="s">
        <v>457</v>
      </c>
      <c r="C55" s="61">
        <v>1200</v>
      </c>
      <c r="D55" s="62">
        <v>70</v>
      </c>
      <c r="E55" s="62">
        <v>30</v>
      </c>
      <c r="F55" s="60"/>
      <c r="G55" s="429"/>
      <c r="H55" s="429"/>
      <c r="I55" s="429"/>
      <c r="J55" s="45" t="s">
        <v>463</v>
      </c>
      <c r="K55" s="92">
        <v>230.54114573607049</v>
      </c>
      <c r="L55" s="92">
        <v>220.16679417794731</v>
      </c>
      <c r="M55" s="92">
        <v>210.94514834850452</v>
      </c>
      <c r="N55" s="92">
        <v>201.72350251906167</v>
      </c>
      <c r="O55" s="92">
        <v>190.19644523225816</v>
      </c>
    </row>
    <row r="56" spans="1:15" ht="15.75">
      <c r="A56" s="42">
        <v>469351</v>
      </c>
      <c r="B56" s="43" t="s">
        <v>457</v>
      </c>
      <c r="C56" s="61">
        <v>1200</v>
      </c>
      <c r="D56" s="62">
        <v>76</v>
      </c>
      <c r="E56" s="62">
        <v>30</v>
      </c>
      <c r="F56" s="60"/>
      <c r="G56" s="429"/>
      <c r="H56" s="429"/>
      <c r="I56" s="429"/>
      <c r="J56" s="45" t="s">
        <v>463</v>
      </c>
      <c r="K56" s="92">
        <v>238.89632886865678</v>
      </c>
      <c r="L56" s="92">
        <v>228.14599406956722</v>
      </c>
      <c r="M56" s="92">
        <v>218.59014091482095</v>
      </c>
      <c r="N56" s="92">
        <v>209.03428776007468</v>
      </c>
      <c r="O56" s="92">
        <v>197.08947131664183</v>
      </c>
    </row>
    <row r="57" spans="1:15" ht="15.75">
      <c r="A57" s="42">
        <v>469352</v>
      </c>
      <c r="B57" s="43" t="s">
        <v>457</v>
      </c>
      <c r="C57" s="61">
        <v>1200</v>
      </c>
      <c r="D57" s="62">
        <v>80</v>
      </c>
      <c r="E57" s="62">
        <v>30</v>
      </c>
      <c r="F57" s="60"/>
      <c r="G57" s="429"/>
      <c r="H57" s="429"/>
      <c r="I57" s="429"/>
      <c r="J57" s="45" t="s">
        <v>463</v>
      </c>
      <c r="K57" s="92">
        <v>249.62920928260004</v>
      </c>
      <c r="L57" s="92">
        <v>238.39589486488302</v>
      </c>
      <c r="M57" s="92">
        <v>228.41072649357906</v>
      </c>
      <c r="N57" s="92">
        <v>218.42555812227505</v>
      </c>
      <c r="O57" s="92">
        <v>205.94409765814501</v>
      </c>
    </row>
    <row r="58" spans="1:15" ht="15.75">
      <c r="A58" s="42">
        <v>469353</v>
      </c>
      <c r="B58" s="43" t="s">
        <v>457</v>
      </c>
      <c r="C58" s="61">
        <v>1200</v>
      </c>
      <c r="D58" s="62">
        <v>89</v>
      </c>
      <c r="E58" s="62">
        <v>30</v>
      </c>
      <c r="F58" s="60"/>
      <c r="G58" s="429"/>
      <c r="H58" s="429"/>
      <c r="I58" s="429"/>
      <c r="J58" s="45" t="s">
        <v>463</v>
      </c>
      <c r="K58" s="92">
        <v>241.53366106804344</v>
      </c>
      <c r="L58" s="92">
        <v>230.66464631998147</v>
      </c>
      <c r="M58" s="92">
        <v>221.00329987725976</v>
      </c>
      <c r="N58" s="92">
        <v>211.34195343453803</v>
      </c>
      <c r="O58" s="92">
        <v>199.26527038113582</v>
      </c>
    </row>
    <row r="59" spans="1:15" ht="15.75">
      <c r="A59" s="42">
        <v>469354</v>
      </c>
      <c r="B59" s="43" t="s">
        <v>457</v>
      </c>
      <c r="C59" s="61">
        <v>1200</v>
      </c>
      <c r="D59" s="62">
        <v>108</v>
      </c>
      <c r="E59" s="62">
        <v>30</v>
      </c>
      <c r="F59" s="60"/>
      <c r="G59" s="429"/>
      <c r="H59" s="429"/>
      <c r="I59" s="429"/>
      <c r="J59" s="45" t="s">
        <v>463</v>
      </c>
      <c r="K59" s="92">
        <v>281.89248350347737</v>
      </c>
      <c r="L59" s="92">
        <v>269.20732174582088</v>
      </c>
      <c r="M59" s="92">
        <v>257.93162240568182</v>
      </c>
      <c r="N59" s="92">
        <v>246.65592306554271</v>
      </c>
      <c r="O59" s="92">
        <v>232.56129889036882</v>
      </c>
    </row>
    <row r="60" spans="1:15" ht="15.75">
      <c r="A60" s="42">
        <v>469355</v>
      </c>
      <c r="B60" s="43" t="s">
        <v>457</v>
      </c>
      <c r="C60" s="61">
        <v>1200</v>
      </c>
      <c r="D60" s="62">
        <v>114</v>
      </c>
      <c r="E60" s="62">
        <v>30</v>
      </c>
      <c r="F60" s="60"/>
      <c r="G60" s="429"/>
      <c r="H60" s="429"/>
      <c r="I60" s="429"/>
      <c r="J60" s="45" t="s">
        <v>463</v>
      </c>
      <c r="K60" s="92">
        <v>299.79626159921173</v>
      </c>
      <c r="L60" s="92">
        <v>286.30542982724717</v>
      </c>
      <c r="M60" s="92">
        <v>274.31357936327873</v>
      </c>
      <c r="N60" s="92">
        <v>262.32172889931024</v>
      </c>
      <c r="O60" s="92">
        <v>247.33191581934966</v>
      </c>
    </row>
    <row r="61" spans="1:15" ht="15.75">
      <c r="A61" s="42">
        <v>469356</v>
      </c>
      <c r="B61" s="43" t="s">
        <v>457</v>
      </c>
      <c r="C61" s="61">
        <v>1200</v>
      </c>
      <c r="D61" s="62">
        <v>133</v>
      </c>
      <c r="E61" s="62">
        <v>30</v>
      </c>
      <c r="F61" s="60"/>
      <c r="G61" s="429"/>
      <c r="H61" s="429"/>
      <c r="I61" s="429"/>
      <c r="J61" s="45" t="s">
        <v>463</v>
      </c>
      <c r="K61" s="92">
        <v>335.08514355845506</v>
      </c>
      <c r="L61" s="92">
        <v>320.00631209832454</v>
      </c>
      <c r="M61" s="92">
        <v>306.60290635598636</v>
      </c>
      <c r="N61" s="92">
        <v>293.19950061364818</v>
      </c>
      <c r="O61" s="92">
        <v>276.44524343572539</v>
      </c>
    </row>
    <row r="62" spans="1:15" ht="15.75">
      <c r="A62" s="42">
        <v>469357</v>
      </c>
      <c r="B62" s="43" t="s">
        <v>457</v>
      </c>
      <c r="C62" s="61">
        <v>1200</v>
      </c>
      <c r="D62" s="62">
        <v>140</v>
      </c>
      <c r="E62" s="62">
        <v>30</v>
      </c>
      <c r="F62" s="60"/>
      <c r="G62" s="429"/>
      <c r="H62" s="429"/>
      <c r="I62" s="429"/>
      <c r="J62" s="45" t="s">
        <v>463</v>
      </c>
      <c r="K62" s="92">
        <v>351.46627091353139</v>
      </c>
      <c r="L62" s="92">
        <v>335.65028872242249</v>
      </c>
      <c r="M62" s="92">
        <v>321.59163788588125</v>
      </c>
      <c r="N62" s="92">
        <v>307.53298704933997</v>
      </c>
      <c r="O62" s="92">
        <v>289.9596735036634</v>
      </c>
    </row>
    <row r="63" spans="1:15" ht="15.75">
      <c r="A63" s="42">
        <v>568481</v>
      </c>
      <c r="B63" s="43" t="s">
        <v>457</v>
      </c>
      <c r="C63" s="61">
        <v>1200</v>
      </c>
      <c r="D63" s="62">
        <v>159</v>
      </c>
      <c r="E63" s="62">
        <v>30</v>
      </c>
      <c r="F63" s="60"/>
      <c r="G63" s="429"/>
      <c r="H63" s="429"/>
      <c r="I63" s="429"/>
      <c r="J63" s="45" t="s">
        <v>463</v>
      </c>
      <c r="K63" s="92">
        <v>392.05915287277492</v>
      </c>
      <c r="L63" s="92">
        <v>374.41649099350002</v>
      </c>
      <c r="M63" s="92">
        <v>358.73412487858906</v>
      </c>
      <c r="N63" s="92">
        <v>343.05175876367804</v>
      </c>
      <c r="O63" s="92">
        <v>323.44880112003926</v>
      </c>
    </row>
    <row r="64" spans="1:15" ht="15.75">
      <c r="A64" s="42">
        <v>469359</v>
      </c>
      <c r="B64" s="43" t="s">
        <v>457</v>
      </c>
      <c r="C64" s="61">
        <v>1200</v>
      </c>
      <c r="D64" s="62">
        <v>219</v>
      </c>
      <c r="E64" s="62">
        <v>30</v>
      </c>
      <c r="F64" s="60"/>
      <c r="G64" s="429"/>
      <c r="H64" s="429"/>
      <c r="I64" s="429"/>
      <c r="J64" s="45" t="s">
        <v>463</v>
      </c>
      <c r="K64" s="92">
        <v>508.02179890948344</v>
      </c>
      <c r="L64" s="92">
        <v>485.16081795855666</v>
      </c>
      <c r="M64" s="92">
        <v>464.83994600217738</v>
      </c>
      <c r="N64" s="92">
        <v>444.51907404579799</v>
      </c>
      <c r="O64" s="92">
        <v>419.11798410032384</v>
      </c>
    </row>
    <row r="65" spans="1:15" ht="15.75">
      <c r="A65" s="42">
        <v>469360</v>
      </c>
      <c r="B65" s="43" t="s">
        <v>457</v>
      </c>
      <c r="C65" s="61">
        <v>1200</v>
      </c>
      <c r="D65" s="62">
        <v>273</v>
      </c>
      <c r="E65" s="62">
        <v>30</v>
      </c>
      <c r="F65" s="60"/>
      <c r="G65" s="429"/>
      <c r="H65" s="429"/>
      <c r="I65" s="429"/>
      <c r="J65" s="45" t="s">
        <v>463</v>
      </c>
      <c r="K65" s="92">
        <v>614.4004446282355</v>
      </c>
      <c r="L65" s="92">
        <v>586.75242461996493</v>
      </c>
      <c r="M65" s="92">
        <v>562.17640683483546</v>
      </c>
      <c r="N65" s="92">
        <v>537.60038904970611</v>
      </c>
      <c r="O65" s="92">
        <v>506.88036681829425</v>
      </c>
    </row>
    <row r="66" spans="1:15" ht="15.75">
      <c r="A66" s="42">
        <v>469361</v>
      </c>
      <c r="B66" s="43" t="s">
        <v>457</v>
      </c>
      <c r="C66" s="61">
        <v>1200</v>
      </c>
      <c r="D66" s="62">
        <v>324</v>
      </c>
      <c r="E66" s="62">
        <v>30</v>
      </c>
      <c r="F66" s="60"/>
      <c r="G66" s="429"/>
      <c r="H66" s="429"/>
      <c r="I66" s="429"/>
      <c r="J66" s="45" t="s">
        <v>463</v>
      </c>
      <c r="K66" s="92">
        <v>717.64073304515216</v>
      </c>
      <c r="L66" s="92">
        <v>685.34690005812024</v>
      </c>
      <c r="M66" s="92">
        <v>656.64127073631425</v>
      </c>
      <c r="N66" s="92">
        <v>627.93564141450815</v>
      </c>
      <c r="O66" s="92">
        <v>592.05360476225053</v>
      </c>
    </row>
    <row r="67" spans="1:15" ht="15.75">
      <c r="A67" s="42">
        <v>469362</v>
      </c>
      <c r="B67" s="43" t="s">
        <v>457</v>
      </c>
      <c r="C67" s="61">
        <v>1200</v>
      </c>
      <c r="D67" s="62">
        <v>18</v>
      </c>
      <c r="E67" s="62">
        <v>40</v>
      </c>
      <c r="F67" s="60"/>
      <c r="G67" s="429"/>
      <c r="H67" s="429"/>
      <c r="I67" s="429"/>
      <c r="J67" s="45" t="s">
        <v>463</v>
      </c>
      <c r="K67" s="92">
        <v>127.942216048863</v>
      </c>
      <c r="L67" s="92">
        <v>122.18481632666416</v>
      </c>
      <c r="M67" s="92">
        <v>117.06712768470965</v>
      </c>
      <c r="N67" s="92">
        <v>111.94943904275513</v>
      </c>
      <c r="O67" s="92">
        <v>105.55232824031197</v>
      </c>
    </row>
    <row r="68" spans="1:15" ht="15.75">
      <c r="A68" s="42">
        <v>469363</v>
      </c>
      <c r="B68" s="43" t="s">
        <v>457</v>
      </c>
      <c r="C68" s="61">
        <v>1200</v>
      </c>
      <c r="D68" s="62">
        <v>21</v>
      </c>
      <c r="E68" s="62">
        <v>40</v>
      </c>
      <c r="F68" s="60"/>
      <c r="G68" s="429"/>
      <c r="H68" s="429"/>
      <c r="I68" s="429"/>
      <c r="J68" s="45" t="s">
        <v>463</v>
      </c>
      <c r="K68" s="92">
        <v>133.04470461253857</v>
      </c>
      <c r="L68" s="92">
        <v>127.05769290497433</v>
      </c>
      <c r="M68" s="92">
        <v>121.73590472047279</v>
      </c>
      <c r="N68" s="92">
        <v>116.41411653597125</v>
      </c>
      <c r="O68" s="92">
        <v>109.76188130534432</v>
      </c>
    </row>
    <row r="69" spans="1:15" ht="15.75">
      <c r="A69" s="42">
        <v>469364</v>
      </c>
      <c r="B69" s="43" t="s">
        <v>457</v>
      </c>
      <c r="C69" s="61">
        <v>1200</v>
      </c>
      <c r="D69" s="62">
        <v>25</v>
      </c>
      <c r="E69" s="62">
        <v>40</v>
      </c>
      <c r="F69" s="60"/>
      <c r="G69" s="429"/>
      <c r="H69" s="429"/>
      <c r="I69" s="429"/>
      <c r="J69" s="45" t="s">
        <v>463</v>
      </c>
      <c r="K69" s="92">
        <v>140.98511311709089</v>
      </c>
      <c r="L69" s="92">
        <v>134.64078302682179</v>
      </c>
      <c r="M69" s="92">
        <v>129.00137850213818</v>
      </c>
      <c r="N69" s="92">
        <v>123.36197397745453</v>
      </c>
      <c r="O69" s="92">
        <v>116.31271832159997</v>
      </c>
    </row>
    <row r="70" spans="1:15" ht="15.75">
      <c r="A70" s="42">
        <v>469365</v>
      </c>
      <c r="B70" s="43" t="s">
        <v>457</v>
      </c>
      <c r="C70" s="61">
        <v>1200</v>
      </c>
      <c r="D70" s="62">
        <v>27</v>
      </c>
      <c r="E70" s="62">
        <v>40</v>
      </c>
      <c r="F70" s="60"/>
      <c r="G70" s="429"/>
      <c r="H70" s="429"/>
      <c r="I70" s="429"/>
      <c r="J70" s="45" t="s">
        <v>463</v>
      </c>
      <c r="K70" s="92">
        <v>145.16132738795406</v>
      </c>
      <c r="L70" s="92">
        <v>138.62906765549613</v>
      </c>
      <c r="M70" s="92">
        <v>132.82261455997798</v>
      </c>
      <c r="N70" s="92">
        <v>127.0161614644598</v>
      </c>
      <c r="O70" s="92">
        <v>119.75809509506209</v>
      </c>
    </row>
    <row r="71" spans="1:15" ht="15.75">
      <c r="A71" s="42">
        <v>469366</v>
      </c>
      <c r="B71" s="43" t="s">
        <v>457</v>
      </c>
      <c r="C71" s="61">
        <v>1200</v>
      </c>
      <c r="D71" s="62">
        <v>32</v>
      </c>
      <c r="E71" s="62">
        <v>40</v>
      </c>
      <c r="F71" s="60"/>
      <c r="G71" s="429"/>
      <c r="H71" s="429"/>
      <c r="I71" s="429"/>
      <c r="J71" s="45" t="s">
        <v>463</v>
      </c>
      <c r="K71" s="92">
        <v>165.09872140055899</v>
      </c>
      <c r="L71" s="92">
        <v>157.66927893753382</v>
      </c>
      <c r="M71" s="92">
        <v>151.06533008151149</v>
      </c>
      <c r="N71" s="92">
        <v>144.46138122548911</v>
      </c>
      <c r="O71" s="92">
        <v>136.20644515546115</v>
      </c>
    </row>
    <row r="72" spans="1:15" ht="15.75">
      <c r="A72" s="42">
        <v>469367</v>
      </c>
      <c r="B72" s="43" t="s">
        <v>457</v>
      </c>
      <c r="C72" s="61">
        <v>1200</v>
      </c>
      <c r="D72" s="62">
        <v>34</v>
      </c>
      <c r="E72" s="62">
        <v>40</v>
      </c>
      <c r="F72" s="60"/>
      <c r="G72" s="429"/>
      <c r="H72" s="429"/>
      <c r="I72" s="429"/>
      <c r="J72" s="45" t="s">
        <v>463</v>
      </c>
      <c r="K72" s="92">
        <v>179.97045572517771</v>
      </c>
      <c r="L72" s="92">
        <v>171.8717852175447</v>
      </c>
      <c r="M72" s="92">
        <v>164.67296698853761</v>
      </c>
      <c r="N72" s="92">
        <v>157.47414875953049</v>
      </c>
      <c r="O72" s="92">
        <v>148.4756259732716</v>
      </c>
    </row>
    <row r="73" spans="1:15" ht="15.75">
      <c r="A73" s="42">
        <v>469368</v>
      </c>
      <c r="B73" s="43" t="s">
        <v>457</v>
      </c>
      <c r="C73" s="61">
        <v>1200</v>
      </c>
      <c r="D73" s="62">
        <v>38</v>
      </c>
      <c r="E73" s="62">
        <v>40</v>
      </c>
      <c r="F73" s="60"/>
      <c r="G73" s="429"/>
      <c r="H73" s="429"/>
      <c r="I73" s="429"/>
      <c r="J73" s="45" t="s">
        <v>463</v>
      </c>
      <c r="K73" s="92">
        <v>184.4139243744151</v>
      </c>
      <c r="L73" s="92">
        <v>176.11529777756641</v>
      </c>
      <c r="M73" s="92">
        <v>168.73874080258983</v>
      </c>
      <c r="N73" s="92">
        <v>161.36218382761322</v>
      </c>
      <c r="O73" s="92">
        <v>152.14148760889245</v>
      </c>
    </row>
    <row r="74" spans="1:15" ht="15.75">
      <c r="A74" s="42">
        <v>469369</v>
      </c>
      <c r="B74" s="43" t="s">
        <v>457</v>
      </c>
      <c r="C74" s="61">
        <v>1200</v>
      </c>
      <c r="D74" s="62">
        <v>42</v>
      </c>
      <c r="E74" s="62">
        <v>40</v>
      </c>
      <c r="F74" s="60"/>
      <c r="G74" s="429"/>
      <c r="H74" s="429"/>
      <c r="I74" s="429"/>
      <c r="J74" s="45" t="s">
        <v>463</v>
      </c>
      <c r="K74" s="92">
        <v>199.26269035789716</v>
      </c>
      <c r="L74" s="92">
        <v>190.29586929179177</v>
      </c>
      <c r="M74" s="92">
        <v>182.32536167747591</v>
      </c>
      <c r="N74" s="92">
        <v>174.35485406316002</v>
      </c>
      <c r="O74" s="92">
        <v>164.39171954526515</v>
      </c>
    </row>
    <row r="75" spans="1:15" ht="15.75">
      <c r="A75" s="42">
        <v>469370</v>
      </c>
      <c r="B75" s="43" t="s">
        <v>457</v>
      </c>
      <c r="C75" s="61">
        <v>1200</v>
      </c>
      <c r="D75" s="62">
        <v>45</v>
      </c>
      <c r="E75" s="62">
        <v>40</v>
      </c>
      <c r="F75" s="60"/>
      <c r="G75" s="429"/>
      <c r="H75" s="429"/>
      <c r="I75" s="429"/>
      <c r="J75" s="45" t="s">
        <v>463</v>
      </c>
      <c r="K75" s="92">
        <v>202.59529184482525</v>
      </c>
      <c r="L75" s="92">
        <v>193.47850371180812</v>
      </c>
      <c r="M75" s="92">
        <v>185.37469203801513</v>
      </c>
      <c r="N75" s="92">
        <v>177.27088036422211</v>
      </c>
      <c r="O75" s="92">
        <v>167.14111577198082</v>
      </c>
    </row>
    <row r="76" spans="1:15" ht="15.75">
      <c r="A76" s="42">
        <v>469371</v>
      </c>
      <c r="B76" s="43" t="s">
        <v>457</v>
      </c>
      <c r="C76" s="61">
        <v>1200</v>
      </c>
      <c r="D76" s="62">
        <v>48</v>
      </c>
      <c r="E76" s="62">
        <v>40</v>
      </c>
      <c r="F76" s="60"/>
      <c r="G76" s="429"/>
      <c r="H76" s="429"/>
      <c r="I76" s="429"/>
      <c r="J76" s="45" t="s">
        <v>463</v>
      </c>
      <c r="K76" s="92">
        <v>212.67658095991462</v>
      </c>
      <c r="L76" s="92">
        <v>203.10613481671845</v>
      </c>
      <c r="M76" s="92">
        <v>194.59907157832188</v>
      </c>
      <c r="N76" s="92">
        <v>186.09200833992529</v>
      </c>
      <c r="O76" s="92">
        <v>175.45817929192955</v>
      </c>
    </row>
    <row r="77" spans="1:15" ht="15.75">
      <c r="A77" s="42">
        <v>469372</v>
      </c>
      <c r="B77" s="43" t="s">
        <v>457</v>
      </c>
      <c r="C77" s="61">
        <v>1200</v>
      </c>
      <c r="D77" s="62">
        <v>54</v>
      </c>
      <c r="E77" s="62">
        <v>40</v>
      </c>
      <c r="F77" s="60"/>
      <c r="G77" s="429"/>
      <c r="H77" s="429"/>
      <c r="I77" s="429"/>
      <c r="J77" s="45" t="s">
        <v>463</v>
      </c>
      <c r="K77" s="92">
        <v>226.4392275427933</v>
      </c>
      <c r="L77" s="92">
        <v>216.24946230336761</v>
      </c>
      <c r="M77" s="92">
        <v>207.19189320165589</v>
      </c>
      <c r="N77" s="92">
        <v>198.13432409994414</v>
      </c>
      <c r="O77" s="92">
        <v>186.81236272280447</v>
      </c>
    </row>
    <row r="78" spans="1:15" ht="15.75">
      <c r="A78" s="42">
        <v>469373</v>
      </c>
      <c r="B78" s="43" t="s">
        <v>457</v>
      </c>
      <c r="C78" s="61">
        <v>1200</v>
      </c>
      <c r="D78" s="62">
        <v>57</v>
      </c>
      <c r="E78" s="62">
        <v>40</v>
      </c>
      <c r="F78" s="60"/>
      <c r="G78" s="429"/>
      <c r="H78" s="429"/>
      <c r="I78" s="429"/>
      <c r="J78" s="45" t="s">
        <v>463</v>
      </c>
      <c r="K78" s="92">
        <v>235.26595601384832</v>
      </c>
      <c r="L78" s="92">
        <v>224.67898799322515</v>
      </c>
      <c r="M78" s="92">
        <v>215.26834975267121</v>
      </c>
      <c r="N78" s="92">
        <v>205.85771151211728</v>
      </c>
      <c r="O78" s="92">
        <v>194.09441371142486</v>
      </c>
    </row>
    <row r="79" spans="1:15" ht="15.75">
      <c r="A79" s="42">
        <v>469374</v>
      </c>
      <c r="B79" s="43" t="s">
        <v>457</v>
      </c>
      <c r="C79" s="61">
        <v>1200</v>
      </c>
      <c r="D79" s="62">
        <v>60</v>
      </c>
      <c r="E79" s="62">
        <v>40</v>
      </c>
      <c r="F79" s="60"/>
      <c r="G79" s="429"/>
      <c r="H79" s="429"/>
      <c r="I79" s="429"/>
      <c r="J79" s="45" t="s">
        <v>463</v>
      </c>
      <c r="K79" s="92">
        <v>240.2885376595066</v>
      </c>
      <c r="L79" s="92">
        <v>229.47555346482881</v>
      </c>
      <c r="M79" s="92">
        <v>219.86401195844854</v>
      </c>
      <c r="N79" s="92">
        <v>210.25247045206828</v>
      </c>
      <c r="O79" s="92">
        <v>198.23804356909292</v>
      </c>
    </row>
    <row r="80" spans="1:15" ht="15.75">
      <c r="A80" s="42">
        <v>469375</v>
      </c>
      <c r="B80" s="43" t="s">
        <v>457</v>
      </c>
      <c r="C80" s="61">
        <v>1200</v>
      </c>
      <c r="D80" s="62">
        <v>64</v>
      </c>
      <c r="E80" s="62">
        <v>40</v>
      </c>
      <c r="F80" s="60"/>
      <c r="G80" s="429"/>
      <c r="H80" s="429"/>
      <c r="I80" s="429"/>
      <c r="J80" s="45" t="s">
        <v>463</v>
      </c>
      <c r="K80" s="92">
        <v>244.73200630874399</v>
      </c>
      <c r="L80" s="92">
        <v>233.71906602485049</v>
      </c>
      <c r="M80" s="92">
        <v>223.92978577250076</v>
      </c>
      <c r="N80" s="92">
        <v>214.14050552015098</v>
      </c>
      <c r="O80" s="92">
        <v>201.90390520471379</v>
      </c>
    </row>
    <row r="81" spans="1:15" ht="15.75">
      <c r="A81" s="42">
        <v>469376</v>
      </c>
      <c r="B81" s="43" t="s">
        <v>457</v>
      </c>
      <c r="C81" s="61">
        <v>1200</v>
      </c>
      <c r="D81" s="62">
        <v>70</v>
      </c>
      <c r="E81" s="62">
        <v>40</v>
      </c>
      <c r="F81" s="60"/>
      <c r="G81" s="429"/>
      <c r="H81" s="429"/>
      <c r="I81" s="429"/>
      <c r="J81" s="45" t="s">
        <v>463</v>
      </c>
      <c r="K81" s="92">
        <v>258.52520928260003</v>
      </c>
      <c r="L81" s="92">
        <v>246.89157486488301</v>
      </c>
      <c r="M81" s="92">
        <v>236.55056649357903</v>
      </c>
      <c r="N81" s="92">
        <v>226.20955812227504</v>
      </c>
      <c r="O81" s="92">
        <v>213.28329765814502</v>
      </c>
    </row>
    <row r="82" spans="1:15" ht="15.75">
      <c r="A82" s="42">
        <v>469377</v>
      </c>
      <c r="B82" s="43" t="s">
        <v>457</v>
      </c>
      <c r="C82" s="61">
        <v>1200</v>
      </c>
      <c r="D82" s="62">
        <v>76</v>
      </c>
      <c r="E82" s="62">
        <v>40</v>
      </c>
      <c r="F82" s="60"/>
      <c r="G82" s="429"/>
      <c r="H82" s="429"/>
      <c r="I82" s="429"/>
      <c r="J82" s="45" t="s">
        <v>463</v>
      </c>
      <c r="K82" s="92">
        <v>276.84665676195067</v>
      </c>
      <c r="L82" s="92">
        <v>264.38855720766287</v>
      </c>
      <c r="M82" s="92">
        <v>253.31469093718488</v>
      </c>
      <c r="N82" s="92">
        <v>242.24082466670683</v>
      </c>
      <c r="O82" s="92">
        <v>228.39849182860928</v>
      </c>
    </row>
    <row r="83" spans="1:15" ht="15.75">
      <c r="A83" s="42">
        <v>469378</v>
      </c>
      <c r="B83" s="43" t="s">
        <v>457</v>
      </c>
      <c r="C83" s="61">
        <v>1200</v>
      </c>
      <c r="D83" s="62">
        <v>80</v>
      </c>
      <c r="E83" s="62">
        <v>40</v>
      </c>
      <c r="F83" s="60"/>
      <c r="G83" s="429"/>
      <c r="H83" s="429"/>
      <c r="I83" s="429"/>
      <c r="J83" s="45" t="s">
        <v>463</v>
      </c>
      <c r="K83" s="92">
        <v>282.85010709616972</v>
      </c>
      <c r="L83" s="92">
        <v>270.12185227684205</v>
      </c>
      <c r="M83" s="92">
        <v>258.80784799299528</v>
      </c>
      <c r="N83" s="92">
        <v>247.49384370914851</v>
      </c>
      <c r="O83" s="92">
        <v>233.35133835434002</v>
      </c>
    </row>
    <row r="84" spans="1:15" ht="15.75">
      <c r="A84" s="42">
        <v>469379</v>
      </c>
      <c r="B84" s="43" t="s">
        <v>457</v>
      </c>
      <c r="C84" s="61">
        <v>1200</v>
      </c>
      <c r="D84" s="62">
        <v>89</v>
      </c>
      <c r="E84" s="62">
        <v>40</v>
      </c>
      <c r="F84" s="60"/>
      <c r="G84" s="429"/>
      <c r="H84" s="429"/>
      <c r="I84" s="429"/>
      <c r="J84" s="45" t="s">
        <v>463</v>
      </c>
      <c r="K84" s="92">
        <v>299.04172113545297</v>
      </c>
      <c r="L84" s="92">
        <v>285.58484368435757</v>
      </c>
      <c r="M84" s="92">
        <v>273.62317483893946</v>
      </c>
      <c r="N84" s="92">
        <v>261.66150599352136</v>
      </c>
      <c r="O84" s="92">
        <v>246.7094199367487</v>
      </c>
    </row>
    <row r="85" spans="1:15" ht="15.75">
      <c r="A85" s="42">
        <v>469380</v>
      </c>
      <c r="B85" s="43" t="s">
        <v>457</v>
      </c>
      <c r="C85" s="61">
        <v>1200</v>
      </c>
      <c r="D85" s="62">
        <v>108</v>
      </c>
      <c r="E85" s="62">
        <v>40</v>
      </c>
      <c r="F85" s="60"/>
      <c r="G85" s="429"/>
      <c r="H85" s="429"/>
      <c r="I85" s="429"/>
      <c r="J85" s="45" t="s">
        <v>463</v>
      </c>
      <c r="K85" s="92">
        <v>345.81799235473898</v>
      </c>
      <c r="L85" s="92">
        <v>330.25618269877572</v>
      </c>
      <c r="M85" s="92">
        <v>316.42346300458615</v>
      </c>
      <c r="N85" s="92">
        <v>302.59074331039659</v>
      </c>
      <c r="O85" s="92">
        <v>285.29984369265964</v>
      </c>
    </row>
    <row r="86" spans="1:15" ht="15.75">
      <c r="A86" s="42">
        <v>469381</v>
      </c>
      <c r="B86" s="43" t="s">
        <v>457</v>
      </c>
      <c r="C86" s="61">
        <v>1200</v>
      </c>
      <c r="D86" s="62">
        <v>114</v>
      </c>
      <c r="E86" s="62">
        <v>40</v>
      </c>
      <c r="F86" s="60"/>
      <c r="G86" s="429"/>
      <c r="H86" s="429"/>
      <c r="I86" s="429"/>
      <c r="J86" s="45" t="s">
        <v>463</v>
      </c>
      <c r="K86" s="92">
        <v>358.45473464453852</v>
      </c>
      <c r="L86" s="92">
        <v>342.32427158553429</v>
      </c>
      <c r="M86" s="92">
        <v>327.98608219975273</v>
      </c>
      <c r="N86" s="92">
        <v>313.64789281397123</v>
      </c>
      <c r="O86" s="92">
        <v>295.72515608174427</v>
      </c>
    </row>
    <row r="87" spans="1:15" ht="15.75">
      <c r="A87" s="42">
        <v>469382</v>
      </c>
      <c r="B87" s="43" t="s">
        <v>457</v>
      </c>
      <c r="C87" s="61">
        <v>1200</v>
      </c>
      <c r="D87" s="62">
        <v>133</v>
      </c>
      <c r="E87" s="62">
        <v>40</v>
      </c>
      <c r="F87" s="60"/>
      <c r="G87" s="429"/>
      <c r="H87" s="429"/>
      <c r="I87" s="429"/>
      <c r="J87" s="45" t="s">
        <v>463</v>
      </c>
      <c r="K87" s="92">
        <v>406.19670881167031</v>
      </c>
      <c r="L87" s="92">
        <v>387.91785691514514</v>
      </c>
      <c r="M87" s="92">
        <v>371.66998856267833</v>
      </c>
      <c r="N87" s="92">
        <v>355.42212021021152</v>
      </c>
      <c r="O87" s="92">
        <v>335.11228476962799</v>
      </c>
    </row>
    <row r="88" spans="1:15" ht="15.75">
      <c r="A88" s="42">
        <v>469383</v>
      </c>
      <c r="B88" s="43" t="s">
        <v>457</v>
      </c>
      <c r="C88" s="61">
        <v>1200</v>
      </c>
      <c r="D88" s="62">
        <v>140</v>
      </c>
      <c r="E88" s="62">
        <v>40</v>
      </c>
      <c r="F88" s="60"/>
      <c r="G88" s="429"/>
      <c r="H88" s="429"/>
      <c r="I88" s="429"/>
      <c r="J88" s="45" t="s">
        <v>463</v>
      </c>
      <c r="K88" s="92">
        <v>426.73379250351149</v>
      </c>
      <c r="L88" s="92">
        <v>407.53077184085345</v>
      </c>
      <c r="M88" s="92">
        <v>390.46142014071302</v>
      </c>
      <c r="N88" s="92">
        <v>373.39206844057253</v>
      </c>
      <c r="O88" s="92">
        <v>352.05537881539698</v>
      </c>
    </row>
    <row r="89" spans="1:15" ht="15.75">
      <c r="A89" s="42">
        <v>469384</v>
      </c>
      <c r="B89" s="43" t="s">
        <v>457</v>
      </c>
      <c r="C89" s="61">
        <v>1200</v>
      </c>
      <c r="D89" s="62">
        <v>159</v>
      </c>
      <c r="E89" s="62">
        <v>40</v>
      </c>
      <c r="F89" s="60"/>
      <c r="G89" s="429"/>
      <c r="H89" s="429"/>
      <c r="I89" s="429"/>
      <c r="J89" s="45" t="s">
        <v>463</v>
      </c>
      <c r="K89" s="92">
        <v>459.13018202429964</v>
      </c>
      <c r="L89" s="92">
        <v>438.46932383320615</v>
      </c>
      <c r="M89" s="92">
        <v>420.10411655223419</v>
      </c>
      <c r="N89" s="92">
        <v>401.73890927126217</v>
      </c>
      <c r="O89" s="92">
        <v>378.7824001700472</v>
      </c>
    </row>
    <row r="90" spans="1:15" ht="15.75">
      <c r="A90" s="42">
        <v>469385</v>
      </c>
      <c r="B90" s="43" t="s">
        <v>457</v>
      </c>
      <c r="C90" s="61">
        <v>1200</v>
      </c>
      <c r="D90" s="62">
        <v>219</v>
      </c>
      <c r="E90" s="62">
        <v>40</v>
      </c>
      <c r="F90" s="60"/>
      <c r="G90" s="429"/>
      <c r="H90" s="429"/>
      <c r="I90" s="429"/>
      <c r="J90" s="45" t="s">
        <v>463</v>
      </c>
      <c r="K90" s="92">
        <v>558.95075830342819</v>
      </c>
      <c r="L90" s="92">
        <v>533.79797417977386</v>
      </c>
      <c r="M90" s="92">
        <v>511.43994384763681</v>
      </c>
      <c r="N90" s="92">
        <v>489.08191351549965</v>
      </c>
      <c r="O90" s="92">
        <v>461.13437560032821</v>
      </c>
    </row>
    <row r="91" spans="1:15" ht="15.75">
      <c r="A91" s="42">
        <v>469386</v>
      </c>
      <c r="B91" s="43" t="s">
        <v>457</v>
      </c>
      <c r="C91" s="61">
        <v>1200</v>
      </c>
      <c r="D91" s="62">
        <v>273</v>
      </c>
      <c r="E91" s="62">
        <v>40</v>
      </c>
      <c r="F91" s="60"/>
      <c r="G91" s="429"/>
      <c r="H91" s="429"/>
      <c r="I91" s="429"/>
      <c r="J91" s="45" t="s">
        <v>463</v>
      </c>
      <c r="K91" s="92">
        <v>731.75147603129813</v>
      </c>
      <c r="L91" s="92">
        <v>698.82265960988968</v>
      </c>
      <c r="M91" s="92">
        <v>669.55260056863779</v>
      </c>
      <c r="N91" s="92">
        <v>640.28254152738589</v>
      </c>
      <c r="O91" s="92">
        <v>603.6949677258209</v>
      </c>
    </row>
    <row r="92" spans="1:15" ht="15.75">
      <c r="A92" s="42">
        <v>469387</v>
      </c>
      <c r="B92" s="43" t="s">
        <v>457</v>
      </c>
      <c r="C92" s="61">
        <v>1200</v>
      </c>
      <c r="D92" s="62">
        <v>324</v>
      </c>
      <c r="E92" s="62">
        <v>40</v>
      </c>
      <c r="F92" s="60"/>
      <c r="G92" s="429"/>
      <c r="H92" s="429"/>
      <c r="I92" s="429"/>
      <c r="J92" s="45" t="s">
        <v>463</v>
      </c>
      <c r="K92" s="92">
        <v>846.1501149546084</v>
      </c>
      <c r="L92" s="92">
        <v>808.07335978165099</v>
      </c>
      <c r="M92" s="92">
        <v>774.22735518346667</v>
      </c>
      <c r="N92" s="92">
        <v>740.38135058528235</v>
      </c>
      <c r="O92" s="92">
        <v>698.07384483755186</v>
      </c>
    </row>
    <row r="93" spans="1:15" ht="15.75">
      <c r="A93" s="42">
        <v>469388</v>
      </c>
      <c r="B93" s="43" t="s">
        <v>457</v>
      </c>
      <c r="C93" s="61">
        <v>1200</v>
      </c>
      <c r="D93" s="62">
        <v>18</v>
      </c>
      <c r="E93" s="62">
        <v>50</v>
      </c>
      <c r="F93" s="60"/>
      <c r="G93" s="429"/>
      <c r="H93" s="429"/>
      <c r="I93" s="429"/>
      <c r="J93" s="45" t="s">
        <v>463</v>
      </c>
      <c r="K93" s="92">
        <v>184.1511474881637</v>
      </c>
      <c r="L93" s="92">
        <v>175.86434585119633</v>
      </c>
      <c r="M93" s="92">
        <v>168.49829995166979</v>
      </c>
      <c r="N93" s="92">
        <v>161.13225405214325</v>
      </c>
      <c r="O93" s="92">
        <v>151.92469667773506</v>
      </c>
    </row>
    <row r="94" spans="1:15" ht="15.75">
      <c r="A94" s="42">
        <v>469389</v>
      </c>
      <c r="B94" s="43" t="s">
        <v>457</v>
      </c>
      <c r="C94" s="61">
        <v>1200</v>
      </c>
      <c r="D94" s="62">
        <v>21</v>
      </c>
      <c r="E94" s="62">
        <v>50</v>
      </c>
      <c r="F94" s="60"/>
      <c r="G94" s="429"/>
      <c r="H94" s="429"/>
      <c r="I94" s="429"/>
      <c r="J94" s="45" t="s">
        <v>463</v>
      </c>
      <c r="K94" s="92">
        <v>193.81325683565223</v>
      </c>
      <c r="L94" s="92">
        <v>185.09166027804787</v>
      </c>
      <c r="M94" s="92">
        <v>177.33913000462178</v>
      </c>
      <c r="N94" s="92">
        <v>169.58659973119569</v>
      </c>
      <c r="O94" s="92">
        <v>159.89593688941306</v>
      </c>
    </row>
    <row r="95" spans="1:15" ht="15.75">
      <c r="A95" s="42">
        <v>469390</v>
      </c>
      <c r="B95" s="43" t="s">
        <v>457</v>
      </c>
      <c r="C95" s="61">
        <v>1200</v>
      </c>
      <c r="D95" s="62">
        <v>25</v>
      </c>
      <c r="E95" s="62">
        <v>50</v>
      </c>
      <c r="F95" s="60"/>
      <c r="G95" s="429"/>
      <c r="H95" s="429"/>
      <c r="I95" s="429"/>
      <c r="J95" s="45" t="s">
        <v>463</v>
      </c>
      <c r="K95" s="92">
        <v>198.78347254735101</v>
      </c>
      <c r="L95" s="92">
        <v>189.8382162827202</v>
      </c>
      <c r="M95" s="92">
        <v>181.88687738082618</v>
      </c>
      <c r="N95" s="92">
        <v>173.93553847893213</v>
      </c>
      <c r="O95" s="92">
        <v>163.99636485156458</v>
      </c>
    </row>
    <row r="96" spans="1:15" ht="15.75">
      <c r="A96" s="42">
        <v>469391</v>
      </c>
      <c r="B96" s="43" t="s">
        <v>457</v>
      </c>
      <c r="C96" s="61">
        <v>1200</v>
      </c>
      <c r="D96" s="62">
        <v>27</v>
      </c>
      <c r="E96" s="62">
        <v>50</v>
      </c>
      <c r="F96" s="60"/>
      <c r="G96" s="429"/>
      <c r="H96" s="429"/>
      <c r="I96" s="429"/>
      <c r="J96" s="45" t="s">
        <v>463</v>
      </c>
      <c r="K96" s="92">
        <v>202.22504217451174</v>
      </c>
      <c r="L96" s="92">
        <v>193.1249152766587</v>
      </c>
      <c r="M96" s="92">
        <v>185.03591358967824</v>
      </c>
      <c r="N96" s="92">
        <v>176.94691190269776</v>
      </c>
      <c r="O96" s="92">
        <v>166.83565979397218</v>
      </c>
    </row>
    <row r="97" spans="1:15" ht="15.75">
      <c r="A97" s="42">
        <v>469392</v>
      </c>
      <c r="B97" s="43" t="s">
        <v>457</v>
      </c>
      <c r="C97" s="61">
        <v>1200</v>
      </c>
      <c r="D97" s="62">
        <v>32</v>
      </c>
      <c r="E97" s="62">
        <v>50</v>
      </c>
      <c r="F97" s="60"/>
      <c r="G97" s="429"/>
      <c r="H97" s="429"/>
      <c r="I97" s="429"/>
      <c r="J97" s="45" t="s">
        <v>463</v>
      </c>
      <c r="K97" s="92">
        <v>214.87682159508105</v>
      </c>
      <c r="L97" s="92">
        <v>205.2073646233024</v>
      </c>
      <c r="M97" s="92">
        <v>196.61229175949919</v>
      </c>
      <c r="N97" s="92">
        <v>188.01721889569592</v>
      </c>
      <c r="O97" s="92">
        <v>177.27337781594187</v>
      </c>
    </row>
    <row r="98" spans="1:15" ht="15.75">
      <c r="A98" s="42">
        <v>469393</v>
      </c>
      <c r="B98" s="43" t="s">
        <v>457</v>
      </c>
      <c r="C98" s="61">
        <v>1200</v>
      </c>
      <c r="D98" s="62">
        <v>34</v>
      </c>
      <c r="E98" s="62">
        <v>50</v>
      </c>
      <c r="F98" s="60"/>
      <c r="G98" s="429"/>
      <c r="H98" s="429"/>
      <c r="I98" s="429"/>
      <c r="J98" s="45" t="s">
        <v>463</v>
      </c>
      <c r="K98" s="92">
        <v>217.09855591969972</v>
      </c>
      <c r="L98" s="92">
        <v>207.32912090331322</v>
      </c>
      <c r="M98" s="92">
        <v>198.64517866652525</v>
      </c>
      <c r="N98" s="92">
        <v>189.96123642973726</v>
      </c>
      <c r="O98" s="92">
        <v>179.10630863375226</v>
      </c>
    </row>
    <row r="99" spans="1:15" ht="15.75">
      <c r="A99" s="42">
        <v>469394</v>
      </c>
      <c r="B99" s="43" t="s">
        <v>457</v>
      </c>
      <c r="C99" s="61">
        <v>1200</v>
      </c>
      <c r="D99" s="62">
        <v>38</v>
      </c>
      <c r="E99" s="62">
        <v>50</v>
      </c>
      <c r="F99" s="60"/>
      <c r="G99" s="429"/>
      <c r="H99" s="429"/>
      <c r="I99" s="429"/>
      <c r="J99" s="45" t="s">
        <v>463</v>
      </c>
      <c r="K99" s="92">
        <v>227.83143633364298</v>
      </c>
      <c r="L99" s="92">
        <v>217.57902169862905</v>
      </c>
      <c r="M99" s="92">
        <v>208.46576424528334</v>
      </c>
      <c r="N99" s="92">
        <v>199.3525067919376</v>
      </c>
      <c r="O99" s="92">
        <v>187.96093497525544</v>
      </c>
    </row>
    <row r="100" spans="1:15" ht="15.75">
      <c r="A100" s="42">
        <v>469395</v>
      </c>
      <c r="B100" s="43" t="s">
        <v>457</v>
      </c>
      <c r="C100" s="61">
        <v>1200</v>
      </c>
      <c r="D100" s="62">
        <v>42</v>
      </c>
      <c r="E100" s="62">
        <v>50</v>
      </c>
      <c r="F100" s="60"/>
      <c r="G100" s="429"/>
      <c r="H100" s="429"/>
      <c r="I100" s="429"/>
      <c r="J100" s="45" t="s">
        <v>463</v>
      </c>
      <c r="K100" s="92">
        <v>233.16960036103177</v>
      </c>
      <c r="L100" s="92">
        <v>222.67696834478534</v>
      </c>
      <c r="M100" s="92">
        <v>213.35018433034406</v>
      </c>
      <c r="N100" s="92">
        <v>204.02340031590279</v>
      </c>
      <c r="O100" s="92">
        <v>192.3649202978512</v>
      </c>
    </row>
    <row r="101" spans="1:15" ht="15.75">
      <c r="A101" s="42">
        <v>469396</v>
      </c>
      <c r="B101" s="43" t="s">
        <v>457</v>
      </c>
      <c r="C101" s="61">
        <v>1200</v>
      </c>
      <c r="D101" s="62">
        <v>45</v>
      </c>
      <c r="E101" s="62">
        <v>50</v>
      </c>
      <c r="F101" s="60"/>
      <c r="G101" s="429"/>
      <c r="H101" s="429"/>
      <c r="I101" s="429"/>
      <c r="J101" s="45" t="s">
        <v>463</v>
      </c>
      <c r="K101" s="92">
        <v>243.6302018479598</v>
      </c>
      <c r="L101" s="92">
        <v>232.6668427648016</v>
      </c>
      <c r="M101" s="92">
        <v>222.92163469088322</v>
      </c>
      <c r="N101" s="92">
        <v>213.17642661696482</v>
      </c>
      <c r="O101" s="92">
        <v>200.99491652456683</v>
      </c>
    </row>
    <row r="102" spans="1:15" ht="15.75">
      <c r="A102" s="42">
        <v>469397</v>
      </c>
      <c r="B102" s="43" t="s">
        <v>457</v>
      </c>
      <c r="C102" s="61">
        <v>1200</v>
      </c>
      <c r="D102" s="62">
        <v>48</v>
      </c>
      <c r="E102" s="62">
        <v>50</v>
      </c>
      <c r="F102" s="60"/>
      <c r="G102" s="429"/>
      <c r="H102" s="429"/>
      <c r="I102" s="429"/>
      <c r="J102" s="45" t="s">
        <v>463</v>
      </c>
      <c r="K102" s="92">
        <v>246.96280333488781</v>
      </c>
      <c r="L102" s="92">
        <v>235.84947718481786</v>
      </c>
      <c r="M102" s="92">
        <v>225.97096505142235</v>
      </c>
      <c r="N102" s="92">
        <v>216.09245291802682</v>
      </c>
      <c r="O102" s="92">
        <v>203.74431275128242</v>
      </c>
    </row>
    <row r="103" spans="1:15" ht="15.75">
      <c r="A103" s="42">
        <v>469398</v>
      </c>
      <c r="B103" s="43" t="s">
        <v>457</v>
      </c>
      <c r="C103" s="61">
        <v>1200</v>
      </c>
      <c r="D103" s="62">
        <v>54</v>
      </c>
      <c r="E103" s="62">
        <v>50</v>
      </c>
      <c r="F103" s="60"/>
      <c r="G103" s="429"/>
      <c r="H103" s="429"/>
      <c r="I103" s="429"/>
      <c r="J103" s="45" t="s">
        <v>463</v>
      </c>
      <c r="K103" s="92">
        <v>257.13796509995274</v>
      </c>
      <c r="L103" s="92">
        <v>245.56675667045485</v>
      </c>
      <c r="M103" s="92">
        <v>235.28123806645675</v>
      </c>
      <c r="N103" s="92">
        <v>224.99571946245865</v>
      </c>
      <c r="O103" s="92">
        <v>212.13882120746101</v>
      </c>
    </row>
    <row r="104" spans="1:15" ht="15.75">
      <c r="A104" s="42">
        <v>469399</v>
      </c>
      <c r="B104" s="43" t="s">
        <v>457</v>
      </c>
      <c r="C104" s="61">
        <v>1200</v>
      </c>
      <c r="D104" s="62">
        <v>57</v>
      </c>
      <c r="E104" s="62">
        <v>50</v>
      </c>
      <c r="F104" s="60"/>
      <c r="G104" s="429"/>
      <c r="H104" s="429"/>
      <c r="I104" s="429"/>
      <c r="J104" s="45" t="s">
        <v>463</v>
      </c>
      <c r="K104" s="92">
        <v>268.61685230116649</v>
      </c>
      <c r="L104" s="92">
        <v>256.529093947614</v>
      </c>
      <c r="M104" s="92">
        <v>245.78441985556734</v>
      </c>
      <c r="N104" s="92">
        <v>235.03974576352067</v>
      </c>
      <c r="O104" s="92">
        <v>221.60890314846233</v>
      </c>
    </row>
    <row r="105" spans="1:15" ht="15.75">
      <c r="A105" s="42">
        <v>469400</v>
      </c>
      <c r="B105" s="43" t="s">
        <v>457</v>
      </c>
      <c r="C105" s="61">
        <v>1200</v>
      </c>
      <c r="D105" s="62">
        <v>60</v>
      </c>
      <c r="E105" s="62">
        <v>50</v>
      </c>
      <c r="F105" s="60"/>
      <c r="G105" s="429"/>
      <c r="H105" s="429"/>
      <c r="I105" s="429"/>
      <c r="J105" s="45" t="s">
        <v>463</v>
      </c>
      <c r="K105" s="92">
        <v>273.50943547307622</v>
      </c>
      <c r="L105" s="92">
        <v>261.20151087678778</v>
      </c>
      <c r="M105" s="92">
        <v>250.26113345786476</v>
      </c>
      <c r="N105" s="92">
        <v>239.32075603894168</v>
      </c>
      <c r="O105" s="92">
        <v>225.64528426528787</v>
      </c>
    </row>
    <row r="106" spans="1:15" ht="15.75">
      <c r="A106" s="42">
        <v>469401</v>
      </c>
      <c r="B106" s="43" t="s">
        <v>457</v>
      </c>
      <c r="C106" s="61">
        <v>1200</v>
      </c>
      <c r="D106" s="62">
        <v>64</v>
      </c>
      <c r="E106" s="62">
        <v>50</v>
      </c>
      <c r="F106" s="60"/>
      <c r="G106" s="429"/>
      <c r="H106" s="429"/>
      <c r="I106" s="429"/>
      <c r="J106" s="45" t="s">
        <v>463</v>
      </c>
      <c r="K106" s="92">
        <v>279.79651884092829</v>
      </c>
      <c r="L106" s="92">
        <v>267.20567549308652</v>
      </c>
      <c r="M106" s="92">
        <v>256.0138147394494</v>
      </c>
      <c r="N106" s="92">
        <v>244.82195398581226</v>
      </c>
      <c r="O106" s="92">
        <v>230.83212804376583</v>
      </c>
    </row>
    <row r="107" spans="1:15" ht="15.75">
      <c r="A107" s="42">
        <v>469402</v>
      </c>
      <c r="B107" s="43" t="s">
        <v>457</v>
      </c>
      <c r="C107" s="61">
        <v>1200</v>
      </c>
      <c r="D107" s="62">
        <v>70</v>
      </c>
      <c r="E107" s="62">
        <v>50</v>
      </c>
      <c r="F107" s="60"/>
      <c r="G107" s="429"/>
      <c r="H107" s="429"/>
      <c r="I107" s="429"/>
      <c r="J107" s="45" t="s">
        <v>463</v>
      </c>
      <c r="K107" s="92">
        <v>312.69515837822109</v>
      </c>
      <c r="L107" s="92">
        <v>298.62387625120112</v>
      </c>
      <c r="M107" s="92">
        <v>286.11606991607232</v>
      </c>
      <c r="N107" s="92">
        <v>273.60826358094346</v>
      </c>
      <c r="O107" s="92">
        <v>257.97350566203238</v>
      </c>
    </row>
    <row r="108" spans="1:15" ht="15.75">
      <c r="A108" s="42">
        <v>469403</v>
      </c>
      <c r="B108" s="43" t="s">
        <v>457</v>
      </c>
      <c r="C108" s="61">
        <v>1200</v>
      </c>
      <c r="D108" s="62">
        <v>76</v>
      </c>
      <c r="E108" s="62">
        <v>50</v>
      </c>
      <c r="F108" s="60"/>
      <c r="G108" s="429"/>
      <c r="H108" s="429"/>
      <c r="I108" s="429"/>
      <c r="J108" s="45" t="s">
        <v>463</v>
      </c>
      <c r="K108" s="92">
        <v>319.36036135207712</v>
      </c>
      <c r="L108" s="92">
        <v>304.98914509123364</v>
      </c>
      <c r="M108" s="92">
        <v>292.21473063715058</v>
      </c>
      <c r="N108" s="92">
        <v>279.44031618306747</v>
      </c>
      <c r="O108" s="92">
        <v>263.47229811546362</v>
      </c>
    </row>
    <row r="109" spans="1:15" ht="15.75">
      <c r="A109" s="42">
        <v>469404</v>
      </c>
      <c r="B109" s="43" t="s">
        <v>457</v>
      </c>
      <c r="C109" s="61">
        <v>1200</v>
      </c>
      <c r="D109" s="62">
        <v>80</v>
      </c>
      <c r="E109" s="62">
        <v>50</v>
      </c>
      <c r="F109" s="60"/>
      <c r="G109" s="429"/>
      <c r="H109" s="429"/>
      <c r="I109" s="429"/>
      <c r="J109" s="45" t="s">
        <v>463</v>
      </c>
      <c r="K109" s="92">
        <v>338.69241363989818</v>
      </c>
      <c r="L109" s="92">
        <v>323.45125502610273</v>
      </c>
      <c r="M109" s="92">
        <v>309.90355848050683</v>
      </c>
      <c r="N109" s="92">
        <v>296.35586193491088</v>
      </c>
      <c r="O109" s="92">
        <v>279.42124125291599</v>
      </c>
    </row>
    <row r="110" spans="1:15" ht="15.75">
      <c r="A110" s="42">
        <v>469405</v>
      </c>
      <c r="B110" s="43" t="s">
        <v>457</v>
      </c>
      <c r="C110" s="61">
        <v>1200</v>
      </c>
      <c r="D110" s="62">
        <v>89</v>
      </c>
      <c r="E110" s="62">
        <v>50</v>
      </c>
      <c r="F110" s="60"/>
      <c r="G110" s="429"/>
      <c r="H110" s="429"/>
      <c r="I110" s="429"/>
      <c r="J110" s="45" t="s">
        <v>463</v>
      </c>
      <c r="K110" s="92">
        <v>363.21604412487886</v>
      </c>
      <c r="L110" s="92">
        <v>346.87132213925929</v>
      </c>
      <c r="M110" s="92">
        <v>332.34268037426415</v>
      </c>
      <c r="N110" s="92">
        <v>317.81403860926901</v>
      </c>
      <c r="O110" s="92">
        <v>299.65323640302506</v>
      </c>
    </row>
    <row r="111" spans="1:15" ht="15.75">
      <c r="A111" s="42">
        <v>469406</v>
      </c>
      <c r="B111" s="43" t="s">
        <v>457</v>
      </c>
      <c r="C111" s="61">
        <v>1200</v>
      </c>
      <c r="D111" s="62">
        <v>108</v>
      </c>
      <c r="E111" s="62">
        <v>50</v>
      </c>
      <c r="F111" s="60"/>
      <c r="G111" s="429"/>
      <c r="H111" s="429"/>
      <c r="I111" s="429"/>
      <c r="J111" s="45" t="s">
        <v>463</v>
      </c>
      <c r="K111" s="92">
        <v>415.68548691713261</v>
      </c>
      <c r="L111" s="92">
        <v>396.9796400058616</v>
      </c>
      <c r="M111" s="92">
        <v>380.35222052917635</v>
      </c>
      <c r="N111" s="92">
        <v>363.72480105249105</v>
      </c>
      <c r="O111" s="92">
        <v>342.94052670663439</v>
      </c>
    </row>
    <row r="112" spans="1:15" ht="15.75">
      <c r="A112" s="42">
        <v>469407</v>
      </c>
      <c r="B112" s="43" t="s">
        <v>457</v>
      </c>
      <c r="C112" s="61">
        <v>1200</v>
      </c>
      <c r="D112" s="62">
        <v>114</v>
      </c>
      <c r="E112" s="62">
        <v>50</v>
      </c>
      <c r="F112" s="60"/>
      <c r="G112" s="429"/>
      <c r="H112" s="429"/>
      <c r="I112" s="429"/>
      <c r="J112" s="45" t="s">
        <v>463</v>
      </c>
      <c r="K112" s="92">
        <v>435.60933172299292</v>
      </c>
      <c r="L112" s="92">
        <v>416.00691179545822</v>
      </c>
      <c r="M112" s="92">
        <v>398.58253852653854</v>
      </c>
      <c r="N112" s="92">
        <v>381.1581652576188</v>
      </c>
      <c r="O112" s="92">
        <v>359.37769867146915</v>
      </c>
    </row>
    <row r="113" spans="1:15" ht="15.75">
      <c r="A113" s="42">
        <v>469408</v>
      </c>
      <c r="B113" s="43" t="s">
        <v>457</v>
      </c>
      <c r="C113" s="61">
        <v>1200</v>
      </c>
      <c r="D113" s="62">
        <v>133</v>
      </c>
      <c r="E113" s="62">
        <v>50</v>
      </c>
      <c r="F113" s="60"/>
      <c r="G113" s="429"/>
      <c r="H113" s="429"/>
      <c r="I113" s="429"/>
      <c r="J113" s="45" t="s">
        <v>463</v>
      </c>
      <c r="K113" s="92">
        <v>489.31190265405854</v>
      </c>
      <c r="L113" s="92">
        <v>467.29286703462589</v>
      </c>
      <c r="M113" s="92">
        <v>447.72039092846359</v>
      </c>
      <c r="N113" s="92">
        <v>428.14791482230123</v>
      </c>
      <c r="O113" s="92">
        <v>403.68231968959827</v>
      </c>
    </row>
    <row r="114" spans="1:15" ht="15.75">
      <c r="A114" s="42">
        <v>469409</v>
      </c>
      <c r="B114" s="43" t="s">
        <v>457</v>
      </c>
      <c r="C114" s="61">
        <v>1200</v>
      </c>
      <c r="D114" s="62">
        <v>140</v>
      </c>
      <c r="E114" s="62">
        <v>50</v>
      </c>
      <c r="F114" s="60"/>
      <c r="G114" s="429"/>
      <c r="H114" s="429"/>
      <c r="I114" s="429"/>
      <c r="J114" s="45" t="s">
        <v>463</v>
      </c>
      <c r="K114" s="92">
        <v>471.71761798163391</v>
      </c>
      <c r="L114" s="92">
        <v>450.49032517246036</v>
      </c>
      <c r="M114" s="92">
        <v>431.62162045319502</v>
      </c>
      <c r="N114" s="92">
        <v>412.75291573392968</v>
      </c>
      <c r="O114" s="92">
        <v>389.16703483484793</v>
      </c>
    </row>
    <row r="115" spans="1:15" ht="15.75">
      <c r="A115" s="42">
        <v>469410</v>
      </c>
      <c r="B115" s="43" t="s">
        <v>457</v>
      </c>
      <c r="C115" s="61">
        <v>1200</v>
      </c>
      <c r="D115" s="62">
        <v>159</v>
      </c>
      <c r="E115" s="62">
        <v>50</v>
      </c>
      <c r="F115" s="60"/>
      <c r="G115" s="429"/>
      <c r="H115" s="429"/>
      <c r="I115" s="429"/>
      <c r="J115" s="45" t="s">
        <v>463</v>
      </c>
      <c r="K115" s="92">
        <v>528.07485597027346</v>
      </c>
      <c r="L115" s="92">
        <v>504.31148745161113</v>
      </c>
      <c r="M115" s="92">
        <v>483.18849321280021</v>
      </c>
      <c r="N115" s="92">
        <v>462.06549897398929</v>
      </c>
      <c r="O115" s="92">
        <v>435.6617561754756</v>
      </c>
    </row>
    <row r="116" spans="1:15" ht="15.75">
      <c r="A116" s="42">
        <v>469411</v>
      </c>
      <c r="B116" s="43" t="s">
        <v>457</v>
      </c>
      <c r="C116" s="61">
        <v>1200</v>
      </c>
      <c r="D116" s="62">
        <v>219</v>
      </c>
      <c r="E116" s="62">
        <v>50</v>
      </c>
      <c r="F116" s="60"/>
      <c r="G116" s="429"/>
      <c r="H116" s="429"/>
      <c r="I116" s="429"/>
      <c r="J116" s="45" t="s">
        <v>463</v>
      </c>
      <c r="K116" s="92">
        <v>678.01245492422686</v>
      </c>
      <c r="L116" s="92">
        <v>647.50189445263663</v>
      </c>
      <c r="M116" s="92">
        <v>620.3813962556676</v>
      </c>
      <c r="N116" s="92">
        <v>593.26089805869856</v>
      </c>
      <c r="O116" s="92">
        <v>559.36027531248715</v>
      </c>
    </row>
    <row r="117" spans="1:15" ht="15.75">
      <c r="A117" s="42">
        <v>469412</v>
      </c>
      <c r="B117" s="43" t="s">
        <v>457</v>
      </c>
      <c r="C117" s="61">
        <v>1200</v>
      </c>
      <c r="D117" s="62">
        <v>273</v>
      </c>
      <c r="E117" s="62">
        <v>50</v>
      </c>
      <c r="F117" s="60"/>
      <c r="G117" s="429"/>
      <c r="H117" s="429"/>
      <c r="I117" s="429"/>
      <c r="J117" s="45" t="s">
        <v>463</v>
      </c>
      <c r="K117" s="92">
        <v>840.28152199734893</v>
      </c>
      <c r="L117" s="92">
        <v>802.46885350746822</v>
      </c>
      <c r="M117" s="92">
        <v>768.85759262757426</v>
      </c>
      <c r="N117" s="92">
        <v>735.2463317476803</v>
      </c>
      <c r="O117" s="92">
        <v>693.23225564781285</v>
      </c>
    </row>
    <row r="118" spans="1:15" ht="15.75">
      <c r="A118" s="42">
        <v>469413</v>
      </c>
      <c r="B118" s="43" t="s">
        <v>457</v>
      </c>
      <c r="C118" s="61">
        <v>1200</v>
      </c>
      <c r="D118" s="62">
        <v>324</v>
      </c>
      <c r="E118" s="62">
        <v>50</v>
      </c>
      <c r="F118" s="60"/>
      <c r="G118" s="429"/>
      <c r="H118" s="429"/>
      <c r="I118" s="429"/>
      <c r="J118" s="45" t="s">
        <v>463</v>
      </c>
      <c r="K118" s="92">
        <v>970.18612215032499</v>
      </c>
      <c r="L118" s="92">
        <v>926.52774665356037</v>
      </c>
      <c r="M118" s="92">
        <v>887.72030176754743</v>
      </c>
      <c r="N118" s="92">
        <v>848.91285688153437</v>
      </c>
      <c r="O118" s="92">
        <v>800.40355077401807</v>
      </c>
    </row>
    <row r="119" spans="1:15" ht="15.75">
      <c r="A119" s="42">
        <v>469414</v>
      </c>
      <c r="B119" s="43" t="s">
        <v>457</v>
      </c>
      <c r="C119" s="61">
        <v>1200</v>
      </c>
      <c r="D119" s="62">
        <v>18</v>
      </c>
      <c r="E119" s="62">
        <v>60</v>
      </c>
      <c r="F119" s="60"/>
      <c r="G119" s="429"/>
      <c r="H119" s="429"/>
      <c r="I119" s="429"/>
      <c r="J119" s="45" t="s">
        <v>463</v>
      </c>
      <c r="K119" s="92">
        <v>219.38546008870082</v>
      </c>
      <c r="L119" s="92">
        <v>209.51311438470927</v>
      </c>
      <c r="M119" s="92">
        <v>200.73769598116127</v>
      </c>
      <c r="N119" s="92">
        <v>191.96227757761324</v>
      </c>
      <c r="O119" s="92">
        <v>180.99300457317818</v>
      </c>
    </row>
    <row r="120" spans="1:15" ht="15.75">
      <c r="A120" s="42">
        <v>469415</v>
      </c>
      <c r="B120" s="43" t="s">
        <v>457</v>
      </c>
      <c r="C120" s="61">
        <v>1200</v>
      </c>
      <c r="D120" s="62">
        <v>21</v>
      </c>
      <c r="E120" s="62">
        <v>60</v>
      </c>
      <c r="F120" s="60"/>
      <c r="G120" s="429"/>
      <c r="H120" s="429"/>
      <c r="I120" s="429"/>
      <c r="J120" s="45" t="s">
        <v>463</v>
      </c>
      <c r="K120" s="92">
        <v>222.71806157562887</v>
      </c>
      <c r="L120" s="92">
        <v>212.69574880472555</v>
      </c>
      <c r="M120" s="92">
        <v>203.78702634170043</v>
      </c>
      <c r="N120" s="92">
        <v>194.87830387867527</v>
      </c>
      <c r="O120" s="92">
        <v>183.7424007998938</v>
      </c>
    </row>
    <row r="121" spans="1:15" ht="15.75">
      <c r="A121" s="42">
        <v>469416</v>
      </c>
      <c r="B121" s="43" t="s">
        <v>457</v>
      </c>
      <c r="C121" s="61">
        <v>1200</v>
      </c>
      <c r="D121" s="62">
        <v>25</v>
      </c>
      <c r="E121" s="62">
        <v>60</v>
      </c>
      <c r="F121" s="60"/>
      <c r="G121" s="429"/>
      <c r="H121" s="429"/>
      <c r="I121" s="429"/>
      <c r="J121" s="45" t="s">
        <v>463</v>
      </c>
      <c r="K121" s="92">
        <v>227.16153022486628</v>
      </c>
      <c r="L121" s="92">
        <v>216.9392613647473</v>
      </c>
      <c r="M121" s="92">
        <v>207.85280015575265</v>
      </c>
      <c r="N121" s="92">
        <v>198.766338946758</v>
      </c>
      <c r="O121" s="92">
        <v>187.40826243551467</v>
      </c>
    </row>
    <row r="122" spans="1:15" ht="15.75">
      <c r="A122" s="42">
        <v>469417</v>
      </c>
      <c r="B122" s="43" t="s">
        <v>457</v>
      </c>
      <c r="C122" s="61">
        <v>1200</v>
      </c>
      <c r="D122" s="62">
        <v>27</v>
      </c>
      <c r="E122" s="62">
        <v>60</v>
      </c>
      <c r="F122" s="60"/>
      <c r="G122" s="429"/>
      <c r="H122" s="429"/>
      <c r="I122" s="429"/>
      <c r="J122" s="45" t="s">
        <v>463</v>
      </c>
      <c r="K122" s="92">
        <v>236.51126454948493</v>
      </c>
      <c r="L122" s="92">
        <v>225.8682576447581</v>
      </c>
      <c r="M122" s="92">
        <v>216.40780706277872</v>
      </c>
      <c r="N122" s="92">
        <v>206.94735648079933</v>
      </c>
      <c r="O122" s="92">
        <v>195.12179325332505</v>
      </c>
    </row>
    <row r="123" spans="1:15" ht="15.75">
      <c r="A123" s="42">
        <v>469418</v>
      </c>
      <c r="B123" s="43" t="s">
        <v>457</v>
      </c>
      <c r="C123" s="61">
        <v>1200</v>
      </c>
      <c r="D123" s="62">
        <v>32</v>
      </c>
      <c r="E123" s="62">
        <v>60</v>
      </c>
      <c r="F123" s="60"/>
      <c r="G123" s="429"/>
      <c r="H123" s="429"/>
      <c r="I123" s="429"/>
      <c r="J123" s="45" t="s">
        <v>463</v>
      </c>
      <c r="K123" s="92">
        <v>244.23843199368477</v>
      </c>
      <c r="L123" s="92">
        <v>233.24770255396894</v>
      </c>
      <c r="M123" s="92">
        <v>223.47816527422157</v>
      </c>
      <c r="N123" s="92">
        <v>213.70862799447417</v>
      </c>
      <c r="O123" s="92">
        <v>201.49670639478992</v>
      </c>
    </row>
    <row r="124" spans="1:15" ht="15.75">
      <c r="A124" s="42">
        <v>469419</v>
      </c>
      <c r="B124" s="43" t="s">
        <v>457</v>
      </c>
      <c r="C124" s="61">
        <v>1200</v>
      </c>
      <c r="D124" s="62">
        <v>34</v>
      </c>
      <c r="E124" s="62">
        <v>60</v>
      </c>
      <c r="F124" s="60"/>
      <c r="G124" s="429"/>
      <c r="H124" s="429"/>
      <c r="I124" s="429"/>
      <c r="J124" s="45" t="s">
        <v>463</v>
      </c>
      <c r="K124" s="92">
        <v>246.46016631830352</v>
      </c>
      <c r="L124" s="92">
        <v>235.36945883397985</v>
      </c>
      <c r="M124" s="92">
        <v>225.51105218124772</v>
      </c>
      <c r="N124" s="92">
        <v>215.65264552851559</v>
      </c>
      <c r="O124" s="92">
        <v>203.3296372126004</v>
      </c>
    </row>
    <row r="125" spans="1:15" ht="15.75">
      <c r="A125" s="42">
        <v>469420</v>
      </c>
      <c r="B125" s="43" t="s">
        <v>457</v>
      </c>
      <c r="C125" s="61">
        <v>1200</v>
      </c>
      <c r="D125" s="62">
        <v>38</v>
      </c>
      <c r="E125" s="62">
        <v>60</v>
      </c>
      <c r="F125" s="60"/>
      <c r="G125" s="429"/>
      <c r="H125" s="429"/>
      <c r="I125" s="429"/>
      <c r="J125" s="45" t="s">
        <v>463</v>
      </c>
      <c r="K125" s="92">
        <v>261.94702952536403</v>
      </c>
      <c r="L125" s="92">
        <v>250.15941319672262</v>
      </c>
      <c r="M125" s="92">
        <v>239.68153201570809</v>
      </c>
      <c r="N125" s="92">
        <v>229.20365083469352</v>
      </c>
      <c r="O125" s="92">
        <v>216.1062993584253</v>
      </c>
    </row>
    <row r="126" spans="1:15" ht="15.75">
      <c r="A126" s="42">
        <v>469421</v>
      </c>
      <c r="B126" s="43" t="s">
        <v>457</v>
      </c>
      <c r="C126" s="61">
        <v>1200</v>
      </c>
      <c r="D126" s="62">
        <v>42</v>
      </c>
      <c r="E126" s="62">
        <v>60</v>
      </c>
      <c r="F126" s="60"/>
      <c r="G126" s="429"/>
      <c r="H126" s="429"/>
      <c r="I126" s="429"/>
      <c r="J126" s="45" t="s">
        <v>463</v>
      </c>
      <c r="K126" s="92">
        <v>266.39049817460148</v>
      </c>
      <c r="L126" s="92">
        <v>254.40292575674439</v>
      </c>
      <c r="M126" s="92">
        <v>243.74730582976036</v>
      </c>
      <c r="N126" s="92">
        <v>233.09168590277631</v>
      </c>
      <c r="O126" s="92">
        <v>219.7721609940462</v>
      </c>
    </row>
    <row r="127" spans="1:15" ht="15.75">
      <c r="A127" s="42">
        <v>469422</v>
      </c>
      <c r="B127" s="43" t="s">
        <v>457</v>
      </c>
      <c r="C127" s="61">
        <v>1200</v>
      </c>
      <c r="D127" s="62">
        <v>45</v>
      </c>
      <c r="E127" s="62">
        <v>60</v>
      </c>
      <c r="F127" s="60"/>
      <c r="G127" s="429"/>
      <c r="H127" s="429"/>
      <c r="I127" s="429"/>
      <c r="J127" s="45" t="s">
        <v>463</v>
      </c>
      <c r="K127" s="92">
        <v>285.14385723728702</v>
      </c>
      <c r="L127" s="92">
        <v>272.31238366160909</v>
      </c>
      <c r="M127" s="92">
        <v>260.90662937211766</v>
      </c>
      <c r="N127" s="92">
        <v>249.50087508262615</v>
      </c>
      <c r="O127" s="92">
        <v>235.24368222076177</v>
      </c>
    </row>
    <row r="128" spans="1:15" ht="15.75">
      <c r="A128" s="42">
        <v>469423</v>
      </c>
      <c r="B128" s="43" t="s">
        <v>457</v>
      </c>
      <c r="C128" s="61">
        <v>1200</v>
      </c>
      <c r="D128" s="62">
        <v>48</v>
      </c>
      <c r="E128" s="62">
        <v>60</v>
      </c>
      <c r="F128" s="60"/>
      <c r="G128" s="429"/>
      <c r="H128" s="429"/>
      <c r="I128" s="429"/>
      <c r="J128" s="45" t="s">
        <v>463</v>
      </c>
      <c r="K128" s="92">
        <v>298.92041476817116</v>
      </c>
      <c r="L128" s="92">
        <v>285.46899610360344</v>
      </c>
      <c r="M128" s="92">
        <v>273.51217951287663</v>
      </c>
      <c r="N128" s="92">
        <v>261.55536292214975</v>
      </c>
      <c r="O128" s="92">
        <v>246.60934218374118</v>
      </c>
    </row>
    <row r="129" spans="1:15" ht="15.75">
      <c r="A129" s="42">
        <v>469424</v>
      </c>
      <c r="B129" s="43" t="s">
        <v>457</v>
      </c>
      <c r="C129" s="61">
        <v>1200</v>
      </c>
      <c r="D129" s="62">
        <v>54</v>
      </c>
      <c r="E129" s="62">
        <v>60</v>
      </c>
      <c r="F129" s="60"/>
      <c r="G129" s="429"/>
      <c r="H129" s="429"/>
      <c r="I129" s="429"/>
      <c r="J129" s="45" t="s">
        <v>463</v>
      </c>
      <c r="K129" s="92">
        <v>293.17641694282645</v>
      </c>
      <c r="L129" s="92">
        <v>279.98347818039923</v>
      </c>
      <c r="M129" s="92">
        <v>268.25642150268624</v>
      </c>
      <c r="N129" s="92">
        <v>256.52936482497313</v>
      </c>
      <c r="O129" s="92">
        <v>241.8705439778318</v>
      </c>
    </row>
    <row r="130" spans="1:15" ht="15.75">
      <c r="A130" s="42">
        <v>469425</v>
      </c>
      <c r="B130" s="43" t="s">
        <v>457</v>
      </c>
      <c r="C130" s="61">
        <v>1200</v>
      </c>
      <c r="D130" s="62">
        <v>57</v>
      </c>
      <c r="E130" s="62">
        <v>60</v>
      </c>
      <c r="F130" s="60"/>
      <c r="G130" s="429"/>
      <c r="H130" s="429"/>
      <c r="I130" s="429"/>
      <c r="J130" s="45" t="s">
        <v>463</v>
      </c>
      <c r="K130" s="92">
        <v>311.13055689129294</v>
      </c>
      <c r="L130" s="92">
        <v>297.12968183118477</v>
      </c>
      <c r="M130" s="92">
        <v>284.68445955553307</v>
      </c>
      <c r="N130" s="92">
        <v>272.23923727988131</v>
      </c>
      <c r="O130" s="92">
        <v>256.68270943531667</v>
      </c>
    </row>
    <row r="131" spans="1:15" ht="15.75">
      <c r="A131" s="42">
        <v>469426</v>
      </c>
      <c r="B131" s="43" t="s">
        <v>457</v>
      </c>
      <c r="C131" s="61">
        <v>1200</v>
      </c>
      <c r="D131" s="62">
        <v>60</v>
      </c>
      <c r="E131" s="62">
        <v>60</v>
      </c>
      <c r="F131" s="60"/>
      <c r="G131" s="429"/>
      <c r="H131" s="429"/>
      <c r="I131" s="429"/>
      <c r="J131" s="45" t="s">
        <v>463</v>
      </c>
      <c r="K131" s="92">
        <v>329.35174201680462</v>
      </c>
      <c r="L131" s="92">
        <v>314.5309136260484</v>
      </c>
      <c r="M131" s="92">
        <v>301.35684394537623</v>
      </c>
      <c r="N131" s="92">
        <v>288.18277426470405</v>
      </c>
      <c r="O131" s="92">
        <v>271.71518716386379</v>
      </c>
    </row>
    <row r="132" spans="1:15" ht="15.75">
      <c r="A132" s="42">
        <v>469427</v>
      </c>
      <c r="B132" s="43" t="s">
        <v>457</v>
      </c>
      <c r="C132" s="61">
        <v>1200</v>
      </c>
      <c r="D132" s="62">
        <v>64</v>
      </c>
      <c r="E132" s="62">
        <v>60</v>
      </c>
      <c r="F132" s="60"/>
      <c r="G132" s="429"/>
      <c r="H132" s="429"/>
      <c r="I132" s="429"/>
      <c r="J132" s="45" t="s">
        <v>463</v>
      </c>
      <c r="K132" s="92">
        <v>333.79521066604207</v>
      </c>
      <c r="L132" s="92">
        <v>318.77442618607017</v>
      </c>
      <c r="M132" s="92">
        <v>305.42261775942848</v>
      </c>
      <c r="N132" s="92">
        <v>292.07080933278678</v>
      </c>
      <c r="O132" s="92">
        <v>275.38104879948469</v>
      </c>
    </row>
    <row r="133" spans="1:15" ht="15.75">
      <c r="A133" s="42">
        <v>469428</v>
      </c>
      <c r="B133" s="43" t="s">
        <v>457</v>
      </c>
      <c r="C133" s="61">
        <v>1200</v>
      </c>
      <c r="D133" s="62">
        <v>70</v>
      </c>
      <c r="E133" s="62">
        <v>60</v>
      </c>
      <c r="F133" s="60"/>
      <c r="G133" s="429"/>
      <c r="H133" s="429"/>
      <c r="I133" s="429"/>
      <c r="J133" s="45" t="s">
        <v>463</v>
      </c>
      <c r="K133" s="92">
        <v>364.22041363989831</v>
      </c>
      <c r="L133" s="92">
        <v>347.83049502610288</v>
      </c>
      <c r="M133" s="92">
        <v>333.26167848050699</v>
      </c>
      <c r="N133" s="92">
        <v>318.69286193491104</v>
      </c>
      <c r="O133" s="92">
        <v>300.48184125291607</v>
      </c>
    </row>
    <row r="134" spans="1:15" ht="15.75">
      <c r="A134" s="42">
        <v>469429</v>
      </c>
      <c r="B134" s="43" t="s">
        <v>457</v>
      </c>
      <c r="C134" s="61">
        <v>1200</v>
      </c>
      <c r="D134" s="62">
        <v>76</v>
      </c>
      <c r="E134" s="62">
        <v>60</v>
      </c>
      <c r="F134" s="60"/>
      <c r="G134" s="429"/>
      <c r="H134" s="429"/>
      <c r="I134" s="429"/>
      <c r="J134" s="45" t="s">
        <v>463</v>
      </c>
      <c r="K134" s="92">
        <v>387.44561661375423</v>
      </c>
      <c r="L134" s="92">
        <v>370.01056386613527</v>
      </c>
      <c r="M134" s="92">
        <v>354.51273920158513</v>
      </c>
      <c r="N134" s="92">
        <v>339.01491453703494</v>
      </c>
      <c r="O134" s="92">
        <v>319.64263370634723</v>
      </c>
    </row>
    <row r="135" spans="1:15" ht="15.75">
      <c r="A135" s="42">
        <v>469430</v>
      </c>
      <c r="B135" s="43" t="s">
        <v>457</v>
      </c>
      <c r="C135" s="61">
        <v>1200</v>
      </c>
      <c r="D135" s="62">
        <v>80</v>
      </c>
      <c r="E135" s="62">
        <v>60</v>
      </c>
      <c r="F135" s="60"/>
      <c r="G135" s="429"/>
      <c r="H135" s="429"/>
      <c r="I135" s="429"/>
      <c r="J135" s="45" t="s">
        <v>463</v>
      </c>
      <c r="K135" s="92">
        <v>391.88908526299173</v>
      </c>
      <c r="L135" s="92">
        <v>374.2540764261571</v>
      </c>
      <c r="M135" s="92">
        <v>358.57851301563744</v>
      </c>
      <c r="N135" s="92">
        <v>342.90294960511778</v>
      </c>
      <c r="O135" s="92">
        <v>323.30849534196818</v>
      </c>
    </row>
    <row r="136" spans="1:15" ht="15.75">
      <c r="A136" s="42">
        <v>469431</v>
      </c>
      <c r="B136" s="43" t="s">
        <v>457</v>
      </c>
      <c r="C136" s="61">
        <v>1200</v>
      </c>
      <c r="D136" s="62">
        <v>89</v>
      </c>
      <c r="E136" s="62">
        <v>60</v>
      </c>
      <c r="F136" s="60"/>
      <c r="G136" s="429"/>
      <c r="H136" s="429"/>
      <c r="I136" s="429"/>
      <c r="J136" s="45" t="s">
        <v>463</v>
      </c>
      <c r="K136" s="92">
        <v>409.61251330654227</v>
      </c>
      <c r="L136" s="92">
        <v>391.17995020774782</v>
      </c>
      <c r="M136" s="92">
        <v>374.79544967548617</v>
      </c>
      <c r="N136" s="92">
        <v>358.41094914322446</v>
      </c>
      <c r="O136" s="92">
        <v>337.93032347789733</v>
      </c>
    </row>
    <row r="137" spans="1:15" ht="15.75">
      <c r="A137" s="42">
        <v>469432</v>
      </c>
      <c r="B137" s="43" t="s">
        <v>457</v>
      </c>
      <c r="C137" s="61">
        <v>1200</v>
      </c>
      <c r="D137" s="62">
        <v>108</v>
      </c>
      <c r="E137" s="62">
        <v>60</v>
      </c>
      <c r="F137" s="60"/>
      <c r="G137" s="429"/>
      <c r="H137" s="429"/>
      <c r="I137" s="429"/>
      <c r="J137" s="45" t="s">
        <v>463</v>
      </c>
      <c r="K137" s="92">
        <v>483.16930231559007</v>
      </c>
      <c r="L137" s="92">
        <v>461.42668371138848</v>
      </c>
      <c r="M137" s="92">
        <v>442.09991161876491</v>
      </c>
      <c r="N137" s="92">
        <v>422.77313952614134</v>
      </c>
      <c r="O137" s="92">
        <v>398.61467441036177</v>
      </c>
    </row>
    <row r="138" spans="1:15" ht="15.75">
      <c r="A138" s="42">
        <v>469433</v>
      </c>
      <c r="B138" s="43" t="s">
        <v>457</v>
      </c>
      <c r="C138" s="61">
        <v>1200</v>
      </c>
      <c r="D138" s="62">
        <v>114</v>
      </c>
      <c r="E138" s="62">
        <v>60</v>
      </c>
      <c r="F138" s="60"/>
      <c r="G138" s="429"/>
      <c r="H138" s="429"/>
      <c r="I138" s="429"/>
      <c r="J138" s="45" t="s">
        <v>463</v>
      </c>
      <c r="K138" s="92">
        <v>492.15219236427617</v>
      </c>
      <c r="L138" s="92">
        <v>470.00534370788375</v>
      </c>
      <c r="M138" s="92">
        <v>450.31925601331272</v>
      </c>
      <c r="N138" s="92">
        <v>430.63316831874164</v>
      </c>
      <c r="O138" s="92">
        <v>406.02555870052782</v>
      </c>
    </row>
    <row r="139" spans="1:15" ht="15.75">
      <c r="A139" s="42">
        <v>469434</v>
      </c>
      <c r="B139" s="43" t="s">
        <v>457</v>
      </c>
      <c r="C139" s="61">
        <v>1200</v>
      </c>
      <c r="D139" s="62">
        <v>133</v>
      </c>
      <c r="E139" s="62">
        <v>60</v>
      </c>
      <c r="F139" s="60"/>
      <c r="G139" s="429"/>
      <c r="H139" s="429"/>
      <c r="I139" s="429"/>
      <c r="J139" s="45" t="s">
        <v>463</v>
      </c>
      <c r="K139" s="92">
        <v>552.57517513358653</v>
      </c>
      <c r="L139" s="92">
        <v>527.7092922525751</v>
      </c>
      <c r="M139" s="92">
        <v>505.60628524723171</v>
      </c>
      <c r="N139" s="92">
        <v>483.50327824188821</v>
      </c>
      <c r="O139" s="92">
        <v>455.87451948520885</v>
      </c>
    </row>
    <row r="140" spans="1:15" ht="15.75">
      <c r="A140" s="42">
        <v>469435</v>
      </c>
      <c r="B140" s="43" t="s">
        <v>457</v>
      </c>
      <c r="C140" s="61">
        <v>1200</v>
      </c>
      <c r="D140" s="62">
        <v>140</v>
      </c>
      <c r="E140" s="62">
        <v>60</v>
      </c>
      <c r="F140" s="60"/>
      <c r="G140" s="429"/>
      <c r="H140" s="429"/>
      <c r="I140" s="429"/>
      <c r="J140" s="45" t="s">
        <v>463</v>
      </c>
      <c r="K140" s="92">
        <v>582.52592206856809</v>
      </c>
      <c r="L140" s="92">
        <v>556.31225557548248</v>
      </c>
      <c r="M140" s="92">
        <v>533.01121869273982</v>
      </c>
      <c r="N140" s="92">
        <v>509.7101818099971</v>
      </c>
      <c r="O140" s="92">
        <v>480.58388570656865</v>
      </c>
    </row>
    <row r="141" spans="1:15" ht="15.75">
      <c r="A141" s="42">
        <v>469436</v>
      </c>
      <c r="B141" s="43" t="s">
        <v>457</v>
      </c>
      <c r="C141" s="61">
        <v>1200</v>
      </c>
      <c r="D141" s="62">
        <v>159</v>
      </c>
      <c r="E141" s="62">
        <v>60</v>
      </c>
      <c r="F141" s="60"/>
      <c r="G141" s="429"/>
      <c r="H141" s="429"/>
      <c r="I141" s="429"/>
      <c r="J141" s="45" t="s">
        <v>463</v>
      </c>
      <c r="K141" s="92">
        <v>627.77763925182342</v>
      </c>
      <c r="L141" s="92">
        <v>599.52764548549135</v>
      </c>
      <c r="M141" s="92">
        <v>574.41653991541841</v>
      </c>
      <c r="N141" s="92">
        <v>549.30543434534547</v>
      </c>
      <c r="O141" s="92">
        <v>517.91655238275428</v>
      </c>
    </row>
    <row r="142" spans="1:15" ht="15.75">
      <c r="A142" s="42">
        <v>469437</v>
      </c>
      <c r="B142" s="43" t="s">
        <v>457</v>
      </c>
      <c r="C142" s="61">
        <v>1200</v>
      </c>
      <c r="D142" s="62">
        <v>219</v>
      </c>
      <c r="E142" s="62">
        <v>60</v>
      </c>
      <c r="F142" s="60"/>
      <c r="G142" s="429"/>
      <c r="H142" s="429"/>
      <c r="I142" s="429"/>
      <c r="J142" s="45" t="s">
        <v>463</v>
      </c>
      <c r="K142" s="92">
        <v>767.91702099107601</v>
      </c>
      <c r="L142" s="92">
        <v>733.36075504647761</v>
      </c>
      <c r="M142" s="92">
        <v>702.6440742068346</v>
      </c>
      <c r="N142" s="92">
        <v>671.92739336719148</v>
      </c>
      <c r="O142" s="92">
        <v>633.53154231763767</v>
      </c>
    </row>
    <row r="143" spans="1:15" ht="15.75">
      <c r="A143" s="42">
        <v>469438</v>
      </c>
      <c r="B143" s="43" t="s">
        <v>457</v>
      </c>
      <c r="C143" s="61">
        <v>1200</v>
      </c>
      <c r="D143" s="62">
        <v>273</v>
      </c>
      <c r="E143" s="62">
        <v>60</v>
      </c>
      <c r="F143" s="60"/>
      <c r="G143" s="429"/>
      <c r="H143" s="429"/>
      <c r="I143" s="429"/>
      <c r="J143" s="45" t="s">
        <v>463</v>
      </c>
      <c r="K143" s="92">
        <v>933.38373497382588</v>
      </c>
      <c r="L143" s="92">
        <v>891.38146690000372</v>
      </c>
      <c r="M143" s="92">
        <v>854.04611750105073</v>
      </c>
      <c r="N143" s="92">
        <v>816.71076810209763</v>
      </c>
      <c r="O143" s="92">
        <v>770.04158135340629</v>
      </c>
    </row>
    <row r="144" spans="1:15" ht="15.75">
      <c r="A144" s="42">
        <v>469439</v>
      </c>
      <c r="B144" s="43" t="s">
        <v>457</v>
      </c>
      <c r="C144" s="61">
        <v>1200</v>
      </c>
      <c r="D144" s="62">
        <v>324</v>
      </c>
      <c r="E144" s="62">
        <v>60</v>
      </c>
      <c r="F144" s="60"/>
      <c r="G144" s="429"/>
      <c r="H144" s="429"/>
      <c r="I144" s="429"/>
      <c r="J144" s="45" t="s">
        <v>463</v>
      </c>
      <c r="K144" s="92">
        <v>1090.3641112059117</v>
      </c>
      <c r="L144" s="92">
        <v>1041.2977262016457</v>
      </c>
      <c r="M144" s="92">
        <v>997.68316175340931</v>
      </c>
      <c r="N144" s="92">
        <v>954.06859730517272</v>
      </c>
      <c r="O144" s="92">
        <v>899.55039174487717</v>
      </c>
    </row>
    <row r="145" spans="1:15" ht="15.75">
      <c r="A145" s="42">
        <v>469440</v>
      </c>
      <c r="B145" s="43" t="s">
        <v>457</v>
      </c>
      <c r="C145" s="61">
        <v>1200</v>
      </c>
      <c r="D145" s="62">
        <v>18</v>
      </c>
      <c r="E145" s="62">
        <v>70</v>
      </c>
      <c r="F145" s="60"/>
      <c r="G145" s="429"/>
      <c r="H145" s="429"/>
      <c r="I145" s="429"/>
      <c r="J145" s="45" t="s">
        <v>463</v>
      </c>
      <c r="K145" s="92">
        <v>260.44593665684926</v>
      </c>
      <c r="L145" s="92">
        <v>248.72586950729104</v>
      </c>
      <c r="M145" s="92">
        <v>238.30803204101707</v>
      </c>
      <c r="N145" s="92">
        <v>227.89019457474311</v>
      </c>
      <c r="O145" s="92">
        <v>214.86789774190063</v>
      </c>
    </row>
    <row r="146" spans="1:15" ht="15.75">
      <c r="A146" s="42">
        <v>469441</v>
      </c>
      <c r="B146" s="43" t="s">
        <v>457</v>
      </c>
      <c r="C146" s="61">
        <v>1200</v>
      </c>
      <c r="D146" s="62">
        <v>21</v>
      </c>
      <c r="E146" s="62">
        <v>70</v>
      </c>
      <c r="F146" s="60"/>
      <c r="G146" s="429"/>
      <c r="H146" s="429"/>
      <c r="I146" s="429"/>
      <c r="J146" s="45" t="s">
        <v>463</v>
      </c>
      <c r="K146" s="92">
        <v>265.33851982875899</v>
      </c>
      <c r="L146" s="92">
        <v>253.39828643646482</v>
      </c>
      <c r="M146" s="92">
        <v>242.78474564331449</v>
      </c>
      <c r="N146" s="92">
        <v>232.17120485016412</v>
      </c>
      <c r="O146" s="92">
        <v>218.90427885872614</v>
      </c>
    </row>
    <row r="147" spans="1:15" ht="15.75">
      <c r="A147" s="42">
        <v>469442</v>
      </c>
      <c r="B147" s="43" t="s">
        <v>457</v>
      </c>
      <c r="C147" s="61">
        <v>1200</v>
      </c>
      <c r="D147" s="62">
        <v>25</v>
      </c>
      <c r="E147" s="62">
        <v>70</v>
      </c>
      <c r="F147" s="60"/>
      <c r="G147" s="429"/>
      <c r="H147" s="429"/>
      <c r="I147" s="429"/>
      <c r="J147" s="45" t="s">
        <v>463</v>
      </c>
      <c r="K147" s="92">
        <v>271.62560319661111</v>
      </c>
      <c r="L147" s="92">
        <v>259.40245105276358</v>
      </c>
      <c r="M147" s="92">
        <v>248.53742692489917</v>
      </c>
      <c r="N147" s="92">
        <v>237.67240279703472</v>
      </c>
      <c r="O147" s="92">
        <v>224.09112263720417</v>
      </c>
    </row>
    <row r="148" spans="1:15" ht="15.75">
      <c r="A148" s="42">
        <v>469443</v>
      </c>
      <c r="B148" s="43" t="s">
        <v>457</v>
      </c>
      <c r="C148" s="61">
        <v>1200</v>
      </c>
      <c r="D148" s="62">
        <v>27</v>
      </c>
      <c r="E148" s="62">
        <v>70</v>
      </c>
      <c r="F148" s="60"/>
      <c r="G148" s="429"/>
      <c r="H148" s="429"/>
      <c r="I148" s="429"/>
      <c r="J148" s="45" t="s">
        <v>463</v>
      </c>
      <c r="K148" s="92">
        <v>273.8473375212298</v>
      </c>
      <c r="L148" s="92">
        <v>261.52420733277444</v>
      </c>
      <c r="M148" s="92">
        <v>250.57031383192529</v>
      </c>
      <c r="N148" s="92">
        <v>239.61642033107609</v>
      </c>
      <c r="O148" s="92">
        <v>225.92405345501459</v>
      </c>
    </row>
    <row r="149" spans="1:15" ht="15.75">
      <c r="A149" s="42">
        <v>469444</v>
      </c>
      <c r="B149" s="43" t="s">
        <v>457</v>
      </c>
      <c r="C149" s="61">
        <v>1200</v>
      </c>
      <c r="D149" s="62">
        <v>32</v>
      </c>
      <c r="E149" s="62">
        <v>70</v>
      </c>
      <c r="F149" s="60"/>
      <c r="G149" s="429"/>
      <c r="H149" s="429"/>
      <c r="I149" s="429"/>
      <c r="J149" s="45" t="s">
        <v>463</v>
      </c>
      <c r="K149" s="92">
        <v>281.61401099511426</v>
      </c>
      <c r="L149" s="92">
        <v>268.94138050033411</v>
      </c>
      <c r="M149" s="92">
        <v>257.67682006052956</v>
      </c>
      <c r="N149" s="92">
        <v>246.41225962072497</v>
      </c>
      <c r="O149" s="92">
        <v>232.33155907096926</v>
      </c>
    </row>
    <row r="150" spans="1:15" ht="15.75">
      <c r="A150" s="42">
        <v>469445</v>
      </c>
      <c r="B150" s="43" t="s">
        <v>457</v>
      </c>
      <c r="C150" s="61">
        <v>1200</v>
      </c>
      <c r="D150" s="62">
        <v>34</v>
      </c>
      <c r="E150" s="62">
        <v>70</v>
      </c>
      <c r="F150" s="60"/>
      <c r="G150" s="429"/>
      <c r="H150" s="429"/>
      <c r="I150" s="429"/>
      <c r="J150" s="45" t="s">
        <v>463</v>
      </c>
      <c r="K150" s="92">
        <v>294.80189916588682</v>
      </c>
      <c r="L150" s="92">
        <v>281.53581370342192</v>
      </c>
      <c r="M150" s="92">
        <v>269.74373773678644</v>
      </c>
      <c r="N150" s="92">
        <v>257.95166177015096</v>
      </c>
      <c r="O150" s="92">
        <v>243.21156681185661</v>
      </c>
    </row>
    <row r="151" spans="1:15" ht="15.75">
      <c r="A151" s="42">
        <v>469446</v>
      </c>
      <c r="B151" s="43" t="s">
        <v>457</v>
      </c>
      <c r="C151" s="61">
        <v>1200</v>
      </c>
      <c r="D151" s="62">
        <v>38</v>
      </c>
      <c r="E151" s="62">
        <v>70</v>
      </c>
      <c r="F151" s="60"/>
      <c r="G151" s="429"/>
      <c r="H151" s="429"/>
      <c r="I151" s="429"/>
      <c r="J151" s="45" t="s">
        <v>463</v>
      </c>
      <c r="K151" s="92">
        <v>317.78933606909243</v>
      </c>
      <c r="L151" s="92">
        <v>303.48881594598328</v>
      </c>
      <c r="M151" s="92">
        <v>290.77724250321961</v>
      </c>
      <c r="N151" s="92">
        <v>278.06566906045589</v>
      </c>
      <c r="O151" s="92">
        <v>262.17620225700125</v>
      </c>
    </row>
    <row r="152" spans="1:15" ht="15.75">
      <c r="A152" s="42">
        <v>469447</v>
      </c>
      <c r="B152" s="43" t="s">
        <v>457</v>
      </c>
      <c r="C152" s="61">
        <v>1200</v>
      </c>
      <c r="D152" s="62">
        <v>42</v>
      </c>
      <c r="E152" s="62">
        <v>70</v>
      </c>
      <c r="F152" s="60"/>
      <c r="G152" s="429"/>
      <c r="H152" s="429"/>
      <c r="I152" s="429"/>
      <c r="J152" s="45" t="s">
        <v>463</v>
      </c>
      <c r="K152" s="92">
        <v>322.23280471832987</v>
      </c>
      <c r="L152" s="92">
        <v>307.73232850600499</v>
      </c>
      <c r="M152" s="92">
        <v>294.84301631727186</v>
      </c>
      <c r="N152" s="92">
        <v>281.95370412853862</v>
      </c>
      <c r="O152" s="92">
        <v>265.84206389262215</v>
      </c>
    </row>
    <row r="153" spans="1:15" ht="15.75">
      <c r="A153" s="42">
        <v>469448</v>
      </c>
      <c r="B153" s="43" t="s">
        <v>457</v>
      </c>
      <c r="C153" s="61">
        <v>1200</v>
      </c>
      <c r="D153" s="62">
        <v>45</v>
      </c>
      <c r="E153" s="62">
        <v>70</v>
      </c>
      <c r="F153" s="60"/>
      <c r="G153" s="429"/>
      <c r="H153" s="429"/>
      <c r="I153" s="429"/>
      <c r="J153" s="45" t="s">
        <v>463</v>
      </c>
      <c r="K153" s="92">
        <v>339.96540620525792</v>
      </c>
      <c r="L153" s="92">
        <v>324.66696292602131</v>
      </c>
      <c r="M153" s="92">
        <v>311.06834667781101</v>
      </c>
      <c r="N153" s="92">
        <v>297.4697304296007</v>
      </c>
      <c r="O153" s="92">
        <v>280.47146011933779</v>
      </c>
    </row>
    <row r="154" spans="1:15" ht="15.75">
      <c r="A154" s="42">
        <v>469449</v>
      </c>
      <c r="B154" s="43" t="s">
        <v>457</v>
      </c>
      <c r="C154" s="61">
        <v>1200</v>
      </c>
      <c r="D154" s="62">
        <v>48</v>
      </c>
      <c r="E154" s="62">
        <v>70</v>
      </c>
      <c r="F154" s="60"/>
      <c r="G154" s="429"/>
      <c r="H154" s="429"/>
      <c r="I154" s="429"/>
      <c r="J154" s="45" t="s">
        <v>463</v>
      </c>
      <c r="K154" s="92">
        <v>343.29800769218599</v>
      </c>
      <c r="L154" s="92">
        <v>327.84959734603763</v>
      </c>
      <c r="M154" s="92">
        <v>314.11767703835017</v>
      </c>
      <c r="N154" s="92">
        <v>300.38575673066276</v>
      </c>
      <c r="O154" s="92">
        <v>283.22085634605344</v>
      </c>
    </row>
    <row r="155" spans="1:15" ht="15.75">
      <c r="A155" s="42">
        <v>469450</v>
      </c>
      <c r="B155" s="43" t="s">
        <v>457</v>
      </c>
      <c r="C155" s="61">
        <v>1200</v>
      </c>
      <c r="D155" s="62">
        <v>54</v>
      </c>
      <c r="E155" s="62">
        <v>70</v>
      </c>
      <c r="F155" s="60"/>
      <c r="G155" s="429"/>
      <c r="H155" s="429"/>
      <c r="I155" s="429"/>
      <c r="J155" s="45" t="s">
        <v>463</v>
      </c>
      <c r="K155" s="92">
        <v>349.96321066604207</v>
      </c>
      <c r="L155" s="92">
        <v>334.21486618607014</v>
      </c>
      <c r="M155" s="92">
        <v>320.21633775942848</v>
      </c>
      <c r="N155" s="92">
        <v>306.21780933278683</v>
      </c>
      <c r="O155" s="92">
        <v>288.71964879948467</v>
      </c>
    </row>
    <row r="156" spans="1:15" ht="15.75">
      <c r="A156" s="42">
        <v>469451</v>
      </c>
      <c r="B156" s="43" t="s">
        <v>457</v>
      </c>
      <c r="C156" s="61">
        <v>1200</v>
      </c>
      <c r="D156" s="62">
        <v>57</v>
      </c>
      <c r="E156" s="62">
        <v>70</v>
      </c>
      <c r="F156" s="60"/>
      <c r="G156" s="429"/>
      <c r="H156" s="429"/>
      <c r="I156" s="429"/>
      <c r="J156" s="45" t="s">
        <v>463</v>
      </c>
      <c r="K156" s="92">
        <v>379.21581215297022</v>
      </c>
      <c r="L156" s="92">
        <v>362.15110060608652</v>
      </c>
      <c r="M156" s="92">
        <v>346.98246811996773</v>
      </c>
      <c r="N156" s="92">
        <v>331.81383563384895</v>
      </c>
      <c r="O156" s="92">
        <v>312.85304502620039</v>
      </c>
    </row>
    <row r="157" spans="1:15" ht="15.75">
      <c r="A157" s="42">
        <v>469452</v>
      </c>
      <c r="B157" s="43" t="s">
        <v>457</v>
      </c>
      <c r="C157" s="61">
        <v>1200</v>
      </c>
      <c r="D157" s="62">
        <v>60</v>
      </c>
      <c r="E157" s="62">
        <v>70</v>
      </c>
      <c r="F157" s="60"/>
      <c r="G157" s="429"/>
      <c r="H157" s="429"/>
      <c r="I157" s="429"/>
      <c r="J157" s="45" t="s">
        <v>463</v>
      </c>
      <c r="K157" s="92">
        <v>382.54841363989817</v>
      </c>
      <c r="L157" s="92">
        <v>365.33373502610272</v>
      </c>
      <c r="M157" s="92">
        <v>350.03179848050684</v>
      </c>
      <c r="N157" s="92">
        <v>334.7298619349109</v>
      </c>
      <c r="O157" s="92">
        <v>315.60244125291598</v>
      </c>
    </row>
    <row r="158" spans="1:15" ht="15.75">
      <c r="A158" s="42">
        <v>469453</v>
      </c>
      <c r="B158" s="43" t="s">
        <v>457</v>
      </c>
      <c r="C158" s="61">
        <v>1200</v>
      </c>
      <c r="D158" s="62">
        <v>64</v>
      </c>
      <c r="E158" s="62">
        <v>70</v>
      </c>
      <c r="F158" s="60"/>
      <c r="G158" s="429"/>
      <c r="H158" s="429"/>
      <c r="I158" s="429"/>
      <c r="J158" s="45" t="s">
        <v>463</v>
      </c>
      <c r="K158" s="92">
        <v>394.71750587190201</v>
      </c>
      <c r="L158" s="92">
        <v>376.95521810766638</v>
      </c>
      <c r="M158" s="92">
        <v>361.16651787279034</v>
      </c>
      <c r="N158" s="92">
        <v>345.37781763791423</v>
      </c>
      <c r="O158" s="92">
        <v>325.64194234431915</v>
      </c>
    </row>
    <row r="159" spans="1:15" ht="15.75">
      <c r="A159" s="42">
        <v>469454</v>
      </c>
      <c r="B159" s="43" t="s">
        <v>457</v>
      </c>
      <c r="C159" s="61">
        <v>1200</v>
      </c>
      <c r="D159" s="62">
        <v>70</v>
      </c>
      <c r="E159" s="62">
        <v>70</v>
      </c>
      <c r="F159" s="60"/>
      <c r="G159" s="429"/>
      <c r="H159" s="429"/>
      <c r="I159" s="429"/>
      <c r="J159" s="45" t="s">
        <v>463</v>
      </c>
      <c r="K159" s="92">
        <v>407.17692653283297</v>
      </c>
      <c r="L159" s="92">
        <v>388.85396483885546</v>
      </c>
      <c r="M159" s="92">
        <v>372.56688777754215</v>
      </c>
      <c r="N159" s="92">
        <v>356.27981071622884</v>
      </c>
      <c r="O159" s="92">
        <v>335.9209643895872</v>
      </c>
    </row>
    <row r="160" spans="1:15" ht="15.75">
      <c r="A160" s="42">
        <v>469455</v>
      </c>
      <c r="B160" s="43" t="s">
        <v>457</v>
      </c>
      <c r="C160" s="61">
        <v>1200</v>
      </c>
      <c r="D160" s="62">
        <v>76</v>
      </c>
      <c r="E160" s="62">
        <v>70</v>
      </c>
      <c r="F160" s="60"/>
      <c r="G160" s="429"/>
      <c r="H160" s="429"/>
      <c r="I160" s="429"/>
      <c r="J160" s="45" t="s">
        <v>463</v>
      </c>
      <c r="K160" s="92">
        <v>427.91991181961424</v>
      </c>
      <c r="L160" s="92">
        <v>408.66351578773157</v>
      </c>
      <c r="M160" s="92">
        <v>391.54671931494704</v>
      </c>
      <c r="N160" s="92">
        <v>374.42992284216245</v>
      </c>
      <c r="O160" s="92">
        <v>353.03392725118175</v>
      </c>
    </row>
    <row r="161" spans="1:15" ht="15.75">
      <c r="A161" s="42">
        <v>469456</v>
      </c>
      <c r="B161" s="43" t="s">
        <v>457</v>
      </c>
      <c r="C161" s="61">
        <v>1200</v>
      </c>
      <c r="D161" s="62">
        <v>80</v>
      </c>
      <c r="E161" s="62">
        <v>70</v>
      </c>
      <c r="F161" s="60"/>
      <c r="G161" s="429"/>
      <c r="H161" s="429"/>
      <c r="I161" s="429"/>
      <c r="J161" s="45" t="s">
        <v>463</v>
      </c>
      <c r="K161" s="92">
        <v>438.15759815592656</v>
      </c>
      <c r="L161" s="92">
        <v>418.44050623890985</v>
      </c>
      <c r="M161" s="92">
        <v>400.91420231267284</v>
      </c>
      <c r="N161" s="92">
        <v>383.38789838643572</v>
      </c>
      <c r="O161" s="92">
        <v>361.48001847863941</v>
      </c>
    </row>
    <row r="162" spans="1:15" ht="15.75">
      <c r="A162" s="42">
        <v>469457</v>
      </c>
      <c r="B162" s="43" t="s">
        <v>457</v>
      </c>
      <c r="C162" s="61">
        <v>1200</v>
      </c>
      <c r="D162" s="62">
        <v>89</v>
      </c>
      <c r="E162" s="62">
        <v>70</v>
      </c>
      <c r="F162" s="60"/>
      <c r="G162" s="429"/>
      <c r="H162" s="429"/>
      <c r="I162" s="429"/>
      <c r="J162" s="45" t="s">
        <v>463</v>
      </c>
      <c r="K162" s="92">
        <v>479.02518492963577</v>
      </c>
      <c r="L162" s="92">
        <v>457.46905160780216</v>
      </c>
      <c r="M162" s="92">
        <v>438.30804421061674</v>
      </c>
      <c r="N162" s="92">
        <v>419.14703681343133</v>
      </c>
      <c r="O162" s="92">
        <v>395.19577756694952</v>
      </c>
    </row>
    <row r="163" spans="1:15" ht="15.75">
      <c r="A163" s="42">
        <v>469458</v>
      </c>
      <c r="B163" s="43" t="s">
        <v>457</v>
      </c>
      <c r="C163" s="61">
        <v>1200</v>
      </c>
      <c r="D163" s="62">
        <v>108</v>
      </c>
      <c r="E163" s="62">
        <v>70</v>
      </c>
      <c r="F163" s="60"/>
      <c r="G163" s="429"/>
      <c r="H163" s="429"/>
      <c r="I163" s="429"/>
      <c r="J163" s="45" t="s">
        <v>463</v>
      </c>
      <c r="K163" s="92">
        <v>554.50187870058835</v>
      </c>
      <c r="L163" s="92">
        <v>529.5492941590619</v>
      </c>
      <c r="M163" s="92">
        <v>507.36921901103835</v>
      </c>
      <c r="N163" s="92">
        <v>485.18914386301481</v>
      </c>
      <c r="O163" s="92">
        <v>457.46404992798534</v>
      </c>
    </row>
    <row r="164" spans="1:15" ht="15.75">
      <c r="A164" s="42">
        <v>469459</v>
      </c>
      <c r="B164" s="43" t="s">
        <v>457</v>
      </c>
      <c r="C164" s="61">
        <v>1200</v>
      </c>
      <c r="D164" s="62">
        <v>114</v>
      </c>
      <c r="E164" s="62">
        <v>70</v>
      </c>
      <c r="F164" s="60"/>
      <c r="G164" s="429"/>
      <c r="H164" s="429"/>
      <c r="I164" s="429"/>
      <c r="J164" s="45" t="s">
        <v>463</v>
      </c>
      <c r="K164" s="92">
        <v>585.67259682595954</v>
      </c>
      <c r="L164" s="92">
        <v>559.31732996879134</v>
      </c>
      <c r="M164" s="92">
        <v>535.89042609575301</v>
      </c>
      <c r="N164" s="92">
        <v>512.46352222271457</v>
      </c>
      <c r="O164" s="92">
        <v>483.17989238141661</v>
      </c>
    </row>
    <row r="165" spans="1:15" ht="15.75">
      <c r="A165" s="42">
        <v>469460</v>
      </c>
      <c r="B165" s="43" t="s">
        <v>457</v>
      </c>
      <c r="C165" s="61">
        <v>1200</v>
      </c>
      <c r="D165" s="62">
        <v>133</v>
      </c>
      <c r="E165" s="62">
        <v>70</v>
      </c>
      <c r="F165" s="60"/>
      <c r="G165" s="429"/>
      <c r="H165" s="429"/>
      <c r="I165" s="429"/>
      <c r="J165" s="45" t="s">
        <v>463</v>
      </c>
      <c r="K165" s="92">
        <v>639.40955775832208</v>
      </c>
      <c r="L165" s="92">
        <v>610.63612765919754</v>
      </c>
      <c r="M165" s="92">
        <v>585.05974534886468</v>
      </c>
      <c r="N165" s="92">
        <v>559.48336303853182</v>
      </c>
      <c r="O165" s="92">
        <v>527.51288515061572</v>
      </c>
    </row>
    <row r="166" spans="1:15" ht="15.75">
      <c r="A166" s="42">
        <v>469461</v>
      </c>
      <c r="B166" s="43" t="s">
        <v>457</v>
      </c>
      <c r="C166" s="61">
        <v>1200</v>
      </c>
      <c r="D166" s="62">
        <v>140</v>
      </c>
      <c r="E166" s="62">
        <v>70</v>
      </c>
      <c r="F166" s="60"/>
      <c r="G166" s="429"/>
      <c r="H166" s="429"/>
      <c r="I166" s="429"/>
      <c r="J166" s="45" t="s">
        <v>463</v>
      </c>
      <c r="K166" s="92">
        <v>661.4044700668079</v>
      </c>
      <c r="L166" s="92">
        <v>631.64126891380147</v>
      </c>
      <c r="M166" s="92">
        <v>605.18509011112928</v>
      </c>
      <c r="N166" s="92">
        <v>578.72891130845687</v>
      </c>
      <c r="O166" s="92">
        <v>545.65868780511653</v>
      </c>
    </row>
    <row r="167" spans="1:15" ht="15.75">
      <c r="A167" s="42">
        <v>469462</v>
      </c>
      <c r="B167" s="43" t="s">
        <v>457</v>
      </c>
      <c r="C167" s="61">
        <v>1200</v>
      </c>
      <c r="D167" s="62">
        <v>159</v>
      </c>
      <c r="E167" s="62">
        <v>70</v>
      </c>
      <c r="F167" s="60"/>
      <c r="G167" s="429"/>
      <c r="H167" s="429"/>
      <c r="I167" s="429"/>
      <c r="J167" s="45" t="s">
        <v>463</v>
      </c>
      <c r="K167" s="92">
        <v>688.85939335565445</v>
      </c>
      <c r="L167" s="92">
        <v>657.86072065464998</v>
      </c>
      <c r="M167" s="92">
        <v>630.30634492042384</v>
      </c>
      <c r="N167" s="92">
        <v>602.75196918619758</v>
      </c>
      <c r="O167" s="92">
        <v>568.30899951841491</v>
      </c>
    </row>
    <row r="168" spans="1:15" ht="15.75">
      <c r="A168" s="42">
        <v>469463</v>
      </c>
      <c r="B168" s="43" t="s">
        <v>457</v>
      </c>
      <c r="C168" s="61">
        <v>1200</v>
      </c>
      <c r="D168" s="62">
        <v>219</v>
      </c>
      <c r="E168" s="62">
        <v>70</v>
      </c>
      <c r="F168" s="60"/>
      <c r="G168" s="429"/>
      <c r="H168" s="429"/>
      <c r="I168" s="429"/>
      <c r="J168" s="45" t="s">
        <v>463</v>
      </c>
      <c r="K168" s="92">
        <v>917.14389562168833</v>
      </c>
      <c r="L168" s="92">
        <v>875.87242031871233</v>
      </c>
      <c r="M168" s="92">
        <v>839.18666449384489</v>
      </c>
      <c r="N168" s="92">
        <v>802.50090866897733</v>
      </c>
      <c r="O168" s="92">
        <v>756.64371388789289</v>
      </c>
    </row>
    <row r="169" spans="1:15" ht="15.75">
      <c r="A169" s="42">
        <v>469464</v>
      </c>
      <c r="B169" s="43" t="s">
        <v>457</v>
      </c>
      <c r="C169" s="61">
        <v>1200</v>
      </c>
      <c r="D169" s="62">
        <v>273</v>
      </c>
      <c r="E169" s="62">
        <v>70</v>
      </c>
      <c r="F169" s="60"/>
      <c r="G169" s="429"/>
      <c r="H169" s="429"/>
      <c r="I169" s="429"/>
      <c r="J169" s="45" t="s">
        <v>463</v>
      </c>
      <c r="K169" s="92">
        <v>1058.1304842911552</v>
      </c>
      <c r="L169" s="92">
        <v>1010.5146124980532</v>
      </c>
      <c r="M169" s="92">
        <v>968.18939312640703</v>
      </c>
      <c r="N169" s="92">
        <v>925.86417375476083</v>
      </c>
      <c r="O169" s="92">
        <v>872.95764954020296</v>
      </c>
    </row>
    <row r="170" spans="1:15" ht="15.75">
      <c r="A170" s="42">
        <v>469465</v>
      </c>
      <c r="B170" s="43" t="s">
        <v>457</v>
      </c>
      <c r="C170" s="61">
        <v>1200</v>
      </c>
      <c r="D170" s="62">
        <v>324</v>
      </c>
      <c r="E170" s="62">
        <v>70</v>
      </c>
      <c r="F170" s="60"/>
      <c r="G170" s="429"/>
      <c r="H170" s="429"/>
      <c r="I170" s="429"/>
      <c r="J170" s="45" t="s">
        <v>463</v>
      </c>
      <c r="K170" s="92">
        <v>1057.0818524260746</v>
      </c>
      <c r="L170" s="92">
        <v>1009.5131690669012</v>
      </c>
      <c r="M170" s="92">
        <v>967.22989496985838</v>
      </c>
      <c r="N170" s="92">
        <v>924.94662087281529</v>
      </c>
      <c r="O170" s="92">
        <v>872.09252825151157</v>
      </c>
    </row>
    <row r="171" spans="1:15" ht="15.75">
      <c r="A171" s="42">
        <v>469466</v>
      </c>
      <c r="B171" s="43" t="s">
        <v>457</v>
      </c>
      <c r="C171" s="61">
        <v>1200</v>
      </c>
      <c r="D171" s="62">
        <v>18</v>
      </c>
      <c r="E171" s="62">
        <v>80</v>
      </c>
      <c r="F171" s="60"/>
      <c r="G171" s="429"/>
      <c r="H171" s="429"/>
      <c r="I171" s="429"/>
      <c r="J171" s="45" t="s">
        <v>463</v>
      </c>
      <c r="K171" s="92">
        <v>308.44866444599899</v>
      </c>
      <c r="L171" s="92">
        <v>294.56847454592901</v>
      </c>
      <c r="M171" s="92">
        <v>282.23052796808906</v>
      </c>
      <c r="N171" s="92">
        <v>269.89258139024912</v>
      </c>
      <c r="O171" s="92">
        <v>254.47014816794916</v>
      </c>
    </row>
    <row r="172" spans="1:15" ht="15.75">
      <c r="A172" s="42">
        <v>469467</v>
      </c>
      <c r="B172" s="43" t="s">
        <v>457</v>
      </c>
      <c r="C172" s="61">
        <v>1200</v>
      </c>
      <c r="D172" s="62">
        <v>21</v>
      </c>
      <c r="E172" s="62">
        <v>80</v>
      </c>
      <c r="F172" s="60"/>
      <c r="G172" s="429"/>
      <c r="H172" s="429"/>
      <c r="I172" s="429"/>
      <c r="J172" s="45" t="s">
        <v>463</v>
      </c>
      <c r="K172" s="92">
        <v>311.781265932927</v>
      </c>
      <c r="L172" s="92">
        <v>297.75110896594526</v>
      </c>
      <c r="M172" s="92">
        <v>285.27985832862822</v>
      </c>
      <c r="N172" s="92">
        <v>272.80860769131112</v>
      </c>
      <c r="O172" s="92">
        <v>257.21954439466475</v>
      </c>
    </row>
    <row r="173" spans="1:15" ht="15.75">
      <c r="A173" s="42">
        <v>469468</v>
      </c>
      <c r="B173" s="43" t="s">
        <v>457</v>
      </c>
      <c r="C173" s="61">
        <v>1200</v>
      </c>
      <c r="D173" s="62">
        <v>25</v>
      </c>
      <c r="E173" s="62">
        <v>80</v>
      </c>
      <c r="F173" s="60"/>
      <c r="G173" s="429"/>
      <c r="H173" s="429"/>
      <c r="I173" s="429"/>
      <c r="J173" s="45" t="s">
        <v>463</v>
      </c>
      <c r="K173" s="92">
        <v>316.22473458216439</v>
      </c>
      <c r="L173" s="92">
        <v>301.99462152596698</v>
      </c>
      <c r="M173" s="92">
        <v>289.34563214268042</v>
      </c>
      <c r="N173" s="92">
        <v>276.69664275939385</v>
      </c>
      <c r="O173" s="92">
        <v>260.88540603028559</v>
      </c>
    </row>
    <row r="174" spans="1:15" ht="15.75">
      <c r="A174" s="42">
        <v>469469</v>
      </c>
      <c r="B174" s="43" t="s">
        <v>457</v>
      </c>
      <c r="C174" s="61">
        <v>1200</v>
      </c>
      <c r="D174" s="62">
        <v>27</v>
      </c>
      <c r="E174" s="62">
        <v>80</v>
      </c>
      <c r="F174" s="60"/>
      <c r="G174" s="429"/>
      <c r="H174" s="429"/>
      <c r="I174" s="429"/>
      <c r="J174" s="45" t="s">
        <v>463</v>
      </c>
      <c r="K174" s="92">
        <v>318.44646890678308</v>
      </c>
      <c r="L174" s="92">
        <v>304.11637780597783</v>
      </c>
      <c r="M174" s="92">
        <v>291.37851904970654</v>
      </c>
      <c r="N174" s="92">
        <v>278.64066029343519</v>
      </c>
      <c r="O174" s="92">
        <v>262.71833684809604</v>
      </c>
    </row>
    <row r="175" spans="1:15" ht="15.75">
      <c r="A175" s="42">
        <v>469470</v>
      </c>
      <c r="B175" s="43" t="s">
        <v>457</v>
      </c>
      <c r="C175" s="61">
        <v>1200</v>
      </c>
      <c r="D175" s="62">
        <v>32</v>
      </c>
      <c r="E175" s="62">
        <v>80</v>
      </c>
      <c r="F175" s="60"/>
      <c r="G175" s="429"/>
      <c r="H175" s="429"/>
      <c r="I175" s="429"/>
      <c r="J175" s="45" t="s">
        <v>463</v>
      </c>
      <c r="K175" s="92">
        <v>347.76080471832984</v>
      </c>
      <c r="L175" s="92">
        <v>332.11156850600497</v>
      </c>
      <c r="M175" s="92">
        <v>318.20113631727179</v>
      </c>
      <c r="N175" s="92">
        <v>304.29070412853861</v>
      </c>
      <c r="O175" s="92">
        <v>286.90266389262212</v>
      </c>
    </row>
    <row r="176" spans="1:15" ht="15.75">
      <c r="A176" s="42">
        <v>469471</v>
      </c>
      <c r="B176" s="43" t="s">
        <v>457</v>
      </c>
      <c r="C176" s="61">
        <v>1200</v>
      </c>
      <c r="D176" s="62">
        <v>34</v>
      </c>
      <c r="E176" s="62">
        <v>80</v>
      </c>
      <c r="F176" s="60"/>
      <c r="G176" s="429"/>
      <c r="H176" s="429"/>
      <c r="I176" s="429"/>
      <c r="J176" s="45" t="s">
        <v>463</v>
      </c>
      <c r="K176" s="92">
        <v>340.62253904294863</v>
      </c>
      <c r="L176" s="92">
        <v>325.29452478601593</v>
      </c>
      <c r="M176" s="92">
        <v>311.66962322429799</v>
      </c>
      <c r="N176" s="92">
        <v>298.04472166258006</v>
      </c>
      <c r="O176" s="92">
        <v>281.01359471043259</v>
      </c>
    </row>
    <row r="177" spans="1:15" ht="15.75">
      <c r="A177" s="42">
        <v>469472</v>
      </c>
      <c r="B177" s="43" t="s">
        <v>457</v>
      </c>
      <c r="C177" s="61">
        <v>1200</v>
      </c>
      <c r="D177" s="62">
        <v>38</v>
      </c>
      <c r="E177" s="62">
        <v>80</v>
      </c>
      <c r="F177" s="60"/>
      <c r="G177" s="429"/>
      <c r="H177" s="429"/>
      <c r="I177" s="429"/>
      <c r="J177" s="45" t="s">
        <v>463</v>
      </c>
      <c r="K177" s="92">
        <v>370.98600769218609</v>
      </c>
      <c r="L177" s="92">
        <v>354.2916373460377</v>
      </c>
      <c r="M177" s="92">
        <v>339.45219703835028</v>
      </c>
      <c r="N177" s="92">
        <v>324.61275673066285</v>
      </c>
      <c r="O177" s="92">
        <v>306.0634563460535</v>
      </c>
    </row>
    <row r="178" spans="1:15" ht="15.75">
      <c r="A178" s="42">
        <v>469473</v>
      </c>
      <c r="B178" s="43" t="s">
        <v>457</v>
      </c>
      <c r="C178" s="61">
        <v>1200</v>
      </c>
      <c r="D178" s="62">
        <v>42</v>
      </c>
      <c r="E178" s="62">
        <v>80</v>
      </c>
      <c r="F178" s="60"/>
      <c r="G178" s="429"/>
      <c r="H178" s="429"/>
      <c r="I178" s="429"/>
      <c r="J178" s="45" t="s">
        <v>463</v>
      </c>
      <c r="K178" s="92">
        <v>378.80943665888361</v>
      </c>
      <c r="L178" s="92">
        <v>361.76301200923382</v>
      </c>
      <c r="M178" s="92">
        <v>346.61063454287853</v>
      </c>
      <c r="N178" s="92">
        <v>331.45825707652318</v>
      </c>
      <c r="O178" s="92">
        <v>312.51778524357894</v>
      </c>
    </row>
    <row r="179" spans="1:15" ht="15.75">
      <c r="A179" s="42">
        <v>469474</v>
      </c>
      <c r="B179" s="43" t="s">
        <v>457</v>
      </c>
      <c r="C179" s="61">
        <v>1200</v>
      </c>
      <c r="D179" s="62">
        <v>45</v>
      </c>
      <c r="E179" s="62">
        <v>80</v>
      </c>
      <c r="F179" s="60"/>
      <c r="G179" s="429"/>
      <c r="H179" s="429"/>
      <c r="I179" s="429"/>
      <c r="J179" s="45" t="s">
        <v>463</v>
      </c>
      <c r="K179" s="92">
        <v>386.48770141111783</v>
      </c>
      <c r="L179" s="92">
        <v>369.09575484761751</v>
      </c>
      <c r="M179" s="92">
        <v>353.63624679117282</v>
      </c>
      <c r="N179" s="92">
        <v>338.17673873472808</v>
      </c>
      <c r="O179" s="92">
        <v>318.8523536641722</v>
      </c>
    </row>
    <row r="180" spans="1:15" ht="15.75">
      <c r="A180" s="42">
        <v>469475</v>
      </c>
      <c r="B180" s="43" t="s">
        <v>457</v>
      </c>
      <c r="C180" s="61">
        <v>1200</v>
      </c>
      <c r="D180" s="62">
        <v>48</v>
      </c>
      <c r="E180" s="62">
        <v>80</v>
      </c>
      <c r="F180" s="60"/>
      <c r="G180" s="429"/>
      <c r="H180" s="429"/>
      <c r="I180" s="429"/>
      <c r="J180" s="45" t="s">
        <v>463</v>
      </c>
      <c r="K180" s="92">
        <v>389.82030289804595</v>
      </c>
      <c r="L180" s="92">
        <v>372.27838926763388</v>
      </c>
      <c r="M180" s="92">
        <v>356.68557715171204</v>
      </c>
      <c r="N180" s="92">
        <v>341.09276503579019</v>
      </c>
      <c r="O180" s="92">
        <v>321.6017498908879</v>
      </c>
    </row>
    <row r="181" spans="1:15" ht="15.75">
      <c r="A181" s="42">
        <v>469476</v>
      </c>
      <c r="B181" s="43" t="s">
        <v>457</v>
      </c>
      <c r="C181" s="61">
        <v>1200</v>
      </c>
      <c r="D181" s="62">
        <v>54</v>
      </c>
      <c r="E181" s="62">
        <v>80</v>
      </c>
      <c r="F181" s="60"/>
      <c r="G181" s="429"/>
      <c r="H181" s="429"/>
      <c r="I181" s="429"/>
      <c r="J181" s="45" t="s">
        <v>463</v>
      </c>
      <c r="K181" s="92">
        <v>422.15172355897681</v>
      </c>
      <c r="L181" s="92">
        <v>403.15489599882284</v>
      </c>
      <c r="M181" s="92">
        <v>386.26882705646381</v>
      </c>
      <c r="N181" s="92">
        <v>369.38275811410472</v>
      </c>
      <c r="O181" s="92">
        <v>348.27517193615586</v>
      </c>
    </row>
    <row r="182" spans="1:15" ht="15.75">
      <c r="A182" s="42">
        <v>469477</v>
      </c>
      <c r="B182" s="43" t="s">
        <v>457</v>
      </c>
      <c r="C182" s="61">
        <v>1200</v>
      </c>
      <c r="D182" s="62">
        <v>57</v>
      </c>
      <c r="E182" s="62">
        <v>80</v>
      </c>
      <c r="F182" s="60"/>
      <c r="G182" s="429"/>
      <c r="H182" s="429"/>
      <c r="I182" s="429"/>
      <c r="J182" s="45" t="s">
        <v>463</v>
      </c>
      <c r="K182" s="92">
        <v>425.48432504590494</v>
      </c>
      <c r="L182" s="92">
        <v>406.33753041883921</v>
      </c>
      <c r="M182" s="92">
        <v>389.31815741700302</v>
      </c>
      <c r="N182" s="92">
        <v>372.29878441516684</v>
      </c>
      <c r="O182" s="92">
        <v>351.02456816287156</v>
      </c>
    </row>
    <row r="183" spans="1:15" ht="15.75">
      <c r="A183" s="42">
        <v>469478</v>
      </c>
      <c r="B183" s="43" t="s">
        <v>457</v>
      </c>
      <c r="C183" s="61">
        <v>1200</v>
      </c>
      <c r="D183" s="62">
        <v>60</v>
      </c>
      <c r="E183" s="62">
        <v>80</v>
      </c>
      <c r="F183" s="60"/>
      <c r="G183" s="429"/>
      <c r="H183" s="429"/>
      <c r="I183" s="429"/>
      <c r="J183" s="45" t="s">
        <v>463</v>
      </c>
      <c r="K183" s="92">
        <v>428.81692653283301</v>
      </c>
      <c r="L183" s="92">
        <v>409.52016483885552</v>
      </c>
      <c r="M183" s="92">
        <v>392.36748777754224</v>
      </c>
      <c r="N183" s="92">
        <v>375.2148107162289</v>
      </c>
      <c r="O183" s="92">
        <v>353.77396438958721</v>
      </c>
    </row>
    <row r="184" spans="1:15" ht="15.75">
      <c r="A184" s="42">
        <v>469479</v>
      </c>
      <c r="B184" s="43" t="s">
        <v>457</v>
      </c>
      <c r="C184" s="61">
        <v>1200</v>
      </c>
      <c r="D184" s="62">
        <v>64</v>
      </c>
      <c r="E184" s="62">
        <v>80</v>
      </c>
      <c r="F184" s="60"/>
      <c r="G184" s="429"/>
      <c r="H184" s="429"/>
      <c r="I184" s="429"/>
      <c r="J184" s="45" t="s">
        <v>463</v>
      </c>
      <c r="K184" s="92">
        <v>433.2603951820704</v>
      </c>
      <c r="L184" s="92">
        <v>413.76367739887723</v>
      </c>
      <c r="M184" s="92">
        <v>396.43326159159443</v>
      </c>
      <c r="N184" s="92">
        <v>379.10284578431163</v>
      </c>
      <c r="O184" s="92">
        <v>357.43982602520805</v>
      </c>
    </row>
    <row r="185" spans="1:15" ht="15.75">
      <c r="A185" s="42">
        <v>469480</v>
      </c>
      <c r="B185" s="43" t="s">
        <v>457</v>
      </c>
      <c r="C185" s="61">
        <v>1200</v>
      </c>
      <c r="D185" s="62">
        <v>70</v>
      </c>
      <c r="E185" s="62">
        <v>80</v>
      </c>
      <c r="F185" s="60"/>
      <c r="G185" s="429"/>
      <c r="H185" s="429"/>
      <c r="I185" s="429"/>
      <c r="J185" s="45" t="s">
        <v>463</v>
      </c>
      <c r="K185" s="92">
        <v>502.92338046885169</v>
      </c>
      <c r="L185" s="92">
        <v>480.29182834775332</v>
      </c>
      <c r="M185" s="92">
        <v>460.17489312899932</v>
      </c>
      <c r="N185" s="92">
        <v>440.05795791024525</v>
      </c>
      <c r="O185" s="92">
        <v>414.91178888680264</v>
      </c>
    </row>
    <row r="186" spans="1:15" ht="15.75">
      <c r="A186" s="42">
        <v>469481</v>
      </c>
      <c r="B186" s="43" t="s">
        <v>457</v>
      </c>
      <c r="C186" s="61">
        <v>1200</v>
      </c>
      <c r="D186" s="62">
        <v>76</v>
      </c>
      <c r="E186" s="62">
        <v>80</v>
      </c>
      <c r="F186" s="60"/>
      <c r="G186" s="429"/>
      <c r="H186" s="429"/>
      <c r="I186" s="429"/>
      <c r="J186" s="45" t="s">
        <v>463</v>
      </c>
      <c r="K186" s="92">
        <v>512.26283775981926</v>
      </c>
      <c r="L186" s="92">
        <v>489.21101006062736</v>
      </c>
      <c r="M186" s="92">
        <v>468.72049655023466</v>
      </c>
      <c r="N186" s="92">
        <v>448.22998303984184</v>
      </c>
      <c r="O186" s="92">
        <v>422.61684115185085</v>
      </c>
    </row>
    <row r="187" spans="1:15" ht="15.75">
      <c r="A187" s="42">
        <v>469482</v>
      </c>
      <c r="B187" s="43" t="s">
        <v>457</v>
      </c>
      <c r="C187" s="61">
        <v>1200</v>
      </c>
      <c r="D187" s="62">
        <v>80</v>
      </c>
      <c r="E187" s="62">
        <v>80</v>
      </c>
      <c r="F187" s="60"/>
      <c r="G187" s="429"/>
      <c r="H187" s="429"/>
      <c r="I187" s="429"/>
      <c r="J187" s="45" t="s">
        <v>463</v>
      </c>
      <c r="K187" s="92">
        <v>534.92230640905655</v>
      </c>
      <c r="L187" s="92">
        <v>510.85080262064901</v>
      </c>
      <c r="M187" s="92">
        <v>489.45391036428674</v>
      </c>
      <c r="N187" s="92">
        <v>468.05701810792448</v>
      </c>
      <c r="O187" s="92">
        <v>441.3109027874716</v>
      </c>
    </row>
    <row r="188" spans="1:15" ht="15.75">
      <c r="A188" s="42">
        <v>469483</v>
      </c>
      <c r="B188" s="43" t="s">
        <v>457</v>
      </c>
      <c r="C188" s="61">
        <v>1200</v>
      </c>
      <c r="D188" s="62">
        <v>89</v>
      </c>
      <c r="E188" s="62">
        <v>80</v>
      </c>
      <c r="F188" s="60"/>
      <c r="G188" s="429"/>
      <c r="H188" s="429"/>
      <c r="I188" s="429"/>
      <c r="J188" s="45" t="s">
        <v>463</v>
      </c>
      <c r="K188" s="92">
        <v>592.87945885518877</v>
      </c>
      <c r="L188" s="92">
        <v>566.19988320670529</v>
      </c>
      <c r="M188" s="92">
        <v>542.48470485249777</v>
      </c>
      <c r="N188" s="92">
        <v>518.76952649829013</v>
      </c>
      <c r="O188" s="92">
        <v>489.1255535555307</v>
      </c>
    </row>
    <row r="189" spans="1:15" ht="15.75">
      <c r="A189" s="42">
        <v>469484</v>
      </c>
      <c r="B189" s="43" t="s">
        <v>457</v>
      </c>
      <c r="C189" s="61">
        <v>1200</v>
      </c>
      <c r="D189" s="62">
        <v>108</v>
      </c>
      <c r="E189" s="62">
        <v>80</v>
      </c>
      <c r="F189" s="60"/>
      <c r="G189" s="429"/>
      <c r="H189" s="429"/>
      <c r="I189" s="429"/>
      <c r="J189" s="45" t="s">
        <v>463</v>
      </c>
      <c r="K189" s="92">
        <v>660.01891888471141</v>
      </c>
      <c r="L189" s="92">
        <v>630.31806753489934</v>
      </c>
      <c r="M189" s="92">
        <v>603.91731077951101</v>
      </c>
      <c r="N189" s="92">
        <v>577.51655402412246</v>
      </c>
      <c r="O189" s="92">
        <v>544.51560807988687</v>
      </c>
    </row>
    <row r="190" spans="1:15" ht="15.75">
      <c r="A190" s="42">
        <v>469485</v>
      </c>
      <c r="B190" s="43" t="s">
        <v>457</v>
      </c>
      <c r="C190" s="61">
        <v>1200</v>
      </c>
      <c r="D190" s="62">
        <v>114</v>
      </c>
      <c r="E190" s="62">
        <v>80</v>
      </c>
      <c r="F190" s="60"/>
      <c r="G190" s="429"/>
      <c r="H190" s="429"/>
      <c r="I190" s="429"/>
      <c r="J190" s="45" t="s">
        <v>463</v>
      </c>
      <c r="K190" s="92">
        <v>670.93165805944273</v>
      </c>
      <c r="L190" s="92">
        <v>640.73973344676779</v>
      </c>
      <c r="M190" s="92">
        <v>613.90246712439011</v>
      </c>
      <c r="N190" s="92">
        <v>587.06520080201244</v>
      </c>
      <c r="O190" s="92">
        <v>553.51861789904024</v>
      </c>
    </row>
    <row r="191" spans="1:15" ht="15.75">
      <c r="A191" s="42">
        <v>469486</v>
      </c>
      <c r="B191" s="43" t="s">
        <v>457</v>
      </c>
      <c r="C191" s="61">
        <v>1200</v>
      </c>
      <c r="D191" s="62">
        <v>133</v>
      </c>
      <c r="E191" s="62">
        <v>80</v>
      </c>
      <c r="F191" s="60"/>
      <c r="G191" s="429"/>
      <c r="H191" s="429"/>
      <c r="I191" s="429"/>
      <c r="J191" s="45" t="s">
        <v>463</v>
      </c>
      <c r="K191" s="92">
        <v>683.30207065125683</v>
      </c>
      <c r="L191" s="92">
        <v>652.55347747195026</v>
      </c>
      <c r="M191" s="92">
        <v>625.22139464589998</v>
      </c>
      <c r="N191" s="92">
        <v>597.88931181984969</v>
      </c>
      <c r="O191" s="92">
        <v>563.72420828728684</v>
      </c>
    </row>
    <row r="192" spans="1:15" ht="15.75">
      <c r="A192" s="42">
        <v>469487</v>
      </c>
      <c r="B192" s="43" t="s">
        <v>457</v>
      </c>
      <c r="C192" s="61">
        <v>1200</v>
      </c>
      <c r="D192" s="62">
        <v>140</v>
      </c>
      <c r="E192" s="62">
        <v>80</v>
      </c>
      <c r="F192" s="60"/>
      <c r="G192" s="429"/>
      <c r="H192" s="429"/>
      <c r="I192" s="429"/>
      <c r="J192" s="45" t="s">
        <v>463</v>
      </c>
      <c r="K192" s="92">
        <v>749.63985841482418</v>
      </c>
      <c r="L192" s="92">
        <v>715.906064786157</v>
      </c>
      <c r="M192" s="92">
        <v>685.92047044956416</v>
      </c>
      <c r="N192" s="92">
        <v>655.9348761129711</v>
      </c>
      <c r="O192" s="92">
        <v>618.45288319222993</v>
      </c>
    </row>
    <row r="193" spans="1:15" ht="15.75">
      <c r="A193" s="42">
        <v>469488</v>
      </c>
      <c r="B193" s="43" t="s">
        <v>457</v>
      </c>
      <c r="C193" s="61">
        <v>1200</v>
      </c>
      <c r="D193" s="62">
        <v>159</v>
      </c>
      <c r="E193" s="62">
        <v>80</v>
      </c>
      <c r="F193" s="60"/>
      <c r="G193" s="429"/>
      <c r="H193" s="429"/>
      <c r="I193" s="429"/>
      <c r="J193" s="45" t="s">
        <v>463</v>
      </c>
      <c r="K193" s="92">
        <v>773.59261687130004</v>
      </c>
      <c r="L193" s="92">
        <v>738.78094911209155</v>
      </c>
      <c r="M193" s="92">
        <v>707.83724443723952</v>
      </c>
      <c r="N193" s="92">
        <v>676.89353976238749</v>
      </c>
      <c r="O193" s="92">
        <v>638.21390891882254</v>
      </c>
    </row>
    <row r="194" spans="1:15" ht="15.75">
      <c r="A194" s="42">
        <v>469489</v>
      </c>
      <c r="B194" s="43" t="s">
        <v>457</v>
      </c>
      <c r="C194" s="61">
        <v>1200</v>
      </c>
      <c r="D194" s="62">
        <v>219</v>
      </c>
      <c r="E194" s="62">
        <v>80</v>
      </c>
      <c r="F194" s="60"/>
      <c r="G194" s="429"/>
      <c r="H194" s="429"/>
      <c r="I194" s="429"/>
      <c r="J194" s="45" t="s">
        <v>463</v>
      </c>
      <c r="K194" s="92">
        <v>952.03150131071595</v>
      </c>
      <c r="L194" s="92">
        <v>909.19008375173371</v>
      </c>
      <c r="M194" s="92">
        <v>871.10882369930516</v>
      </c>
      <c r="N194" s="92">
        <v>833.0275636468765</v>
      </c>
      <c r="O194" s="92">
        <v>785.42598858134068</v>
      </c>
    </row>
    <row r="195" spans="1:15" ht="15.75">
      <c r="A195" s="42">
        <v>469490</v>
      </c>
      <c r="B195" s="43" t="s">
        <v>457</v>
      </c>
      <c r="C195" s="61">
        <v>1200</v>
      </c>
      <c r="D195" s="62">
        <v>273</v>
      </c>
      <c r="E195" s="62">
        <v>80</v>
      </c>
      <c r="F195" s="60"/>
      <c r="G195" s="429"/>
      <c r="H195" s="429"/>
      <c r="I195" s="429"/>
      <c r="J195" s="45" t="s">
        <v>463</v>
      </c>
      <c r="K195" s="92">
        <v>1212.0226797237726</v>
      </c>
      <c r="L195" s="92">
        <v>1157.4816591362028</v>
      </c>
      <c r="M195" s="92">
        <v>1109.000751947252</v>
      </c>
      <c r="N195" s="92">
        <v>1060.5198447583011</v>
      </c>
      <c r="O195" s="92">
        <v>999.91871077211238</v>
      </c>
    </row>
    <row r="196" spans="1:15" ht="15.75">
      <c r="A196" s="42">
        <v>469491</v>
      </c>
      <c r="B196" s="43" t="s">
        <v>457</v>
      </c>
      <c r="C196" s="61">
        <v>1200</v>
      </c>
      <c r="D196" s="62">
        <v>324</v>
      </c>
      <c r="E196" s="62">
        <v>80</v>
      </c>
      <c r="F196" s="60"/>
      <c r="G196" s="429"/>
      <c r="H196" s="429"/>
      <c r="I196" s="429"/>
      <c r="J196" s="45" t="s">
        <v>463</v>
      </c>
      <c r="K196" s="92">
        <v>1286.1158329624773</v>
      </c>
      <c r="L196" s="92">
        <v>1228.2406204791657</v>
      </c>
      <c r="M196" s="92">
        <v>1176.7959871606668</v>
      </c>
      <c r="N196" s="92">
        <v>1125.3513538421676</v>
      </c>
      <c r="O196" s="92">
        <v>1061.0455621940437</v>
      </c>
    </row>
    <row r="197" spans="1:15" ht="15.75">
      <c r="A197" s="42">
        <v>469492</v>
      </c>
      <c r="B197" s="43" t="s">
        <v>457</v>
      </c>
      <c r="C197" s="61">
        <v>1200</v>
      </c>
      <c r="D197" s="62">
        <v>18</v>
      </c>
      <c r="E197" s="62">
        <v>90</v>
      </c>
      <c r="F197" s="60"/>
      <c r="G197" s="429"/>
      <c r="H197" s="429"/>
      <c r="I197" s="429"/>
      <c r="J197" s="45" t="s">
        <v>463</v>
      </c>
      <c r="K197" s="92">
        <v>361.64533606909248</v>
      </c>
      <c r="L197" s="92">
        <v>345.37129594598332</v>
      </c>
      <c r="M197" s="92">
        <v>330.90548250321962</v>
      </c>
      <c r="N197" s="92">
        <v>316.43966906045591</v>
      </c>
      <c r="O197" s="92">
        <v>298.3574022570013</v>
      </c>
    </row>
    <row r="198" spans="1:15" ht="15.75">
      <c r="A198" s="42">
        <v>469493</v>
      </c>
      <c r="B198" s="43" t="s">
        <v>457</v>
      </c>
      <c r="C198" s="61">
        <v>1200</v>
      </c>
      <c r="D198" s="62">
        <v>21</v>
      </c>
      <c r="E198" s="62">
        <v>90</v>
      </c>
      <c r="F198" s="60"/>
      <c r="G198" s="429"/>
      <c r="H198" s="429"/>
      <c r="I198" s="429"/>
      <c r="J198" s="45" t="s">
        <v>463</v>
      </c>
      <c r="K198" s="92">
        <v>364.97793755602049</v>
      </c>
      <c r="L198" s="92">
        <v>348.55393036599958</v>
      </c>
      <c r="M198" s="92">
        <v>333.95481286375878</v>
      </c>
      <c r="N198" s="92">
        <v>319.35569536151792</v>
      </c>
      <c r="O198" s="92">
        <v>301.10679848371689</v>
      </c>
    </row>
    <row r="199" spans="1:15" ht="15.75">
      <c r="A199" s="42">
        <v>469494</v>
      </c>
      <c r="B199" s="43" t="s">
        <v>457</v>
      </c>
      <c r="C199" s="61">
        <v>1200</v>
      </c>
      <c r="D199" s="62">
        <v>25</v>
      </c>
      <c r="E199" s="62">
        <v>90</v>
      </c>
      <c r="F199" s="60"/>
      <c r="G199" s="429"/>
      <c r="H199" s="429"/>
      <c r="I199" s="429"/>
      <c r="J199" s="45" t="s">
        <v>463</v>
      </c>
      <c r="K199" s="92">
        <v>377.14702978802438</v>
      </c>
      <c r="L199" s="92">
        <v>360.17541344756324</v>
      </c>
      <c r="M199" s="92">
        <v>345.08953225604233</v>
      </c>
      <c r="N199" s="92">
        <v>330.00365106452136</v>
      </c>
      <c r="O199" s="92">
        <v>311.14629957512011</v>
      </c>
    </row>
    <row r="200" spans="1:15" ht="15.75">
      <c r="A200" s="42">
        <v>469495</v>
      </c>
      <c r="B200" s="43" t="s">
        <v>457</v>
      </c>
      <c r="C200" s="61">
        <v>1200</v>
      </c>
      <c r="D200" s="62">
        <v>27</v>
      </c>
      <c r="E200" s="62">
        <v>90</v>
      </c>
      <c r="F200" s="60"/>
      <c r="G200" s="429"/>
      <c r="H200" s="429"/>
      <c r="I200" s="429"/>
      <c r="J200" s="45" t="s">
        <v>463</v>
      </c>
      <c r="K200" s="92">
        <v>399.24076411264309</v>
      </c>
      <c r="L200" s="92">
        <v>381.27492972757415</v>
      </c>
      <c r="M200" s="92">
        <v>365.30529916306847</v>
      </c>
      <c r="N200" s="92">
        <v>349.33566859856273</v>
      </c>
      <c r="O200" s="92">
        <v>329.37363039293052</v>
      </c>
    </row>
    <row r="201" spans="1:15" ht="15.75">
      <c r="A201" s="42">
        <v>469496</v>
      </c>
      <c r="B201" s="43" t="s">
        <v>457</v>
      </c>
      <c r="C201" s="61">
        <v>1200</v>
      </c>
      <c r="D201" s="62">
        <v>32</v>
      </c>
      <c r="E201" s="62">
        <v>90</v>
      </c>
      <c r="F201" s="60"/>
      <c r="G201" s="429"/>
      <c r="H201" s="429"/>
      <c r="I201" s="429"/>
      <c r="J201" s="45" t="s">
        <v>463</v>
      </c>
      <c r="K201" s="92">
        <v>410.58931761126468</v>
      </c>
      <c r="L201" s="92">
        <v>392.11279831875777</v>
      </c>
      <c r="M201" s="92">
        <v>375.68922561430719</v>
      </c>
      <c r="N201" s="92">
        <v>359.26565290985661</v>
      </c>
      <c r="O201" s="92">
        <v>338.73618702929332</v>
      </c>
    </row>
    <row r="202" spans="1:15" ht="15.75">
      <c r="A202" s="42">
        <v>469497</v>
      </c>
      <c r="B202" s="43" t="s">
        <v>457</v>
      </c>
      <c r="C202" s="61">
        <v>1200</v>
      </c>
      <c r="D202" s="62">
        <v>34</v>
      </c>
      <c r="E202" s="62">
        <v>90</v>
      </c>
      <c r="F202" s="60"/>
      <c r="G202" s="429"/>
      <c r="H202" s="429"/>
      <c r="I202" s="429"/>
      <c r="J202" s="45" t="s">
        <v>463</v>
      </c>
      <c r="K202" s="92">
        <v>412.81105193588337</v>
      </c>
      <c r="L202" s="92">
        <v>394.23455459876863</v>
      </c>
      <c r="M202" s="92">
        <v>377.72211252133332</v>
      </c>
      <c r="N202" s="92">
        <v>361.20967044389795</v>
      </c>
      <c r="O202" s="92">
        <v>340.56911784710377</v>
      </c>
    </row>
    <row r="203" spans="1:15" ht="15.75">
      <c r="A203" s="42">
        <v>469498</v>
      </c>
      <c r="B203" s="43" t="s">
        <v>457</v>
      </c>
      <c r="C203" s="61">
        <v>1200</v>
      </c>
      <c r="D203" s="62">
        <v>38</v>
      </c>
      <c r="E203" s="62">
        <v>90</v>
      </c>
      <c r="F203" s="60"/>
      <c r="G203" s="429"/>
      <c r="H203" s="429"/>
      <c r="I203" s="429"/>
      <c r="J203" s="45" t="s">
        <v>463</v>
      </c>
      <c r="K203" s="92">
        <v>417.2545205851207</v>
      </c>
      <c r="L203" s="92">
        <v>398.47806715879028</v>
      </c>
      <c r="M203" s="92">
        <v>381.78788633538545</v>
      </c>
      <c r="N203" s="92">
        <v>365.09770551198062</v>
      </c>
      <c r="O203" s="92">
        <v>344.23497948272455</v>
      </c>
    </row>
    <row r="204" spans="1:15" ht="15.75">
      <c r="A204" s="42">
        <v>469499</v>
      </c>
      <c r="B204" s="43" t="s">
        <v>457</v>
      </c>
      <c r="C204" s="61">
        <v>1200</v>
      </c>
      <c r="D204" s="62">
        <v>42</v>
      </c>
      <c r="E204" s="62">
        <v>90</v>
      </c>
      <c r="F204" s="60"/>
      <c r="G204" s="429"/>
      <c r="H204" s="429"/>
      <c r="I204" s="429"/>
      <c r="J204" s="45" t="s">
        <v>463</v>
      </c>
      <c r="K204" s="92">
        <v>421.6979892343582</v>
      </c>
      <c r="L204" s="92">
        <v>402.72157971881205</v>
      </c>
      <c r="M204" s="92">
        <v>385.85366014943776</v>
      </c>
      <c r="N204" s="92">
        <v>368.98574058006341</v>
      </c>
      <c r="O204" s="92">
        <v>347.90084111834551</v>
      </c>
    </row>
    <row r="205" spans="1:15" ht="15.75">
      <c r="A205" s="42">
        <v>469500</v>
      </c>
      <c r="B205" s="43" t="s">
        <v>457</v>
      </c>
      <c r="C205" s="61">
        <v>1200</v>
      </c>
      <c r="D205" s="62">
        <v>45</v>
      </c>
      <c r="E205" s="62">
        <v>90</v>
      </c>
      <c r="F205" s="60"/>
      <c r="G205" s="429"/>
      <c r="H205" s="429"/>
      <c r="I205" s="429"/>
      <c r="J205" s="45" t="s">
        <v>463</v>
      </c>
      <c r="K205" s="92">
        <v>457.43049548319101</v>
      </c>
      <c r="L205" s="92">
        <v>436.84612318644741</v>
      </c>
      <c r="M205" s="92">
        <v>418.54890336711981</v>
      </c>
      <c r="N205" s="92">
        <v>400.25168354779214</v>
      </c>
      <c r="O205" s="92">
        <v>377.38015877363256</v>
      </c>
    </row>
    <row r="206" spans="1:15" ht="15.75">
      <c r="A206" s="42">
        <v>469501</v>
      </c>
      <c r="B206" s="43" t="s">
        <v>457</v>
      </c>
      <c r="C206" s="61">
        <v>1200</v>
      </c>
      <c r="D206" s="62">
        <v>48</v>
      </c>
      <c r="E206" s="62">
        <v>90</v>
      </c>
      <c r="F206" s="60"/>
      <c r="G206" s="429"/>
      <c r="H206" s="429"/>
      <c r="I206" s="429"/>
      <c r="J206" s="45" t="s">
        <v>463</v>
      </c>
      <c r="K206" s="92">
        <v>493.12897452113947</v>
      </c>
      <c r="L206" s="92">
        <v>470.93817066768815</v>
      </c>
      <c r="M206" s="92">
        <v>451.21301168684261</v>
      </c>
      <c r="N206" s="92">
        <v>431.48785270599706</v>
      </c>
      <c r="O206" s="92">
        <v>406.83140397994003</v>
      </c>
    </row>
    <row r="207" spans="1:15" ht="15.75">
      <c r="A207" s="42">
        <v>469502</v>
      </c>
      <c r="B207" s="43" t="s">
        <v>457</v>
      </c>
      <c r="C207" s="61">
        <v>1200</v>
      </c>
      <c r="D207" s="62">
        <v>54</v>
      </c>
      <c r="E207" s="62">
        <v>90</v>
      </c>
      <c r="F207" s="60"/>
      <c r="G207" s="429"/>
      <c r="H207" s="429"/>
      <c r="I207" s="429"/>
      <c r="J207" s="45" t="s">
        <v>463</v>
      </c>
      <c r="K207" s="92">
        <v>502.4684318121071</v>
      </c>
      <c r="L207" s="92">
        <v>479.85735238056225</v>
      </c>
      <c r="M207" s="92">
        <v>459.758615108078</v>
      </c>
      <c r="N207" s="92">
        <v>439.6598778355937</v>
      </c>
      <c r="O207" s="92">
        <v>414.53645624498836</v>
      </c>
    </row>
    <row r="208" spans="1:15" ht="15.75">
      <c r="A208" s="42">
        <v>469503</v>
      </c>
      <c r="B208" s="43" t="s">
        <v>457</v>
      </c>
      <c r="C208" s="61">
        <v>1200</v>
      </c>
      <c r="D208" s="62">
        <v>57</v>
      </c>
      <c r="E208" s="62">
        <v>90</v>
      </c>
      <c r="F208" s="60"/>
      <c r="G208" s="429"/>
      <c r="H208" s="429"/>
      <c r="I208" s="429"/>
      <c r="J208" s="45" t="s">
        <v>463</v>
      </c>
      <c r="K208" s="92">
        <v>524.01703329903512</v>
      </c>
      <c r="L208" s="92">
        <v>500.43626680057849</v>
      </c>
      <c r="M208" s="92">
        <v>479.47558546861717</v>
      </c>
      <c r="N208" s="92">
        <v>458.51490413665573</v>
      </c>
      <c r="O208" s="92">
        <v>432.31405247170397</v>
      </c>
    </row>
    <row r="209" spans="1:15" ht="15.75">
      <c r="A209" s="42">
        <v>469504</v>
      </c>
      <c r="B209" s="43" t="s">
        <v>457</v>
      </c>
      <c r="C209" s="61">
        <v>1200</v>
      </c>
      <c r="D209" s="62">
        <v>60</v>
      </c>
      <c r="E209" s="62">
        <v>90</v>
      </c>
      <c r="F209" s="60"/>
      <c r="G209" s="429"/>
      <c r="H209" s="429"/>
      <c r="I209" s="429"/>
      <c r="J209" s="45" t="s">
        <v>463</v>
      </c>
      <c r="K209" s="92">
        <v>527.34963478596308</v>
      </c>
      <c r="L209" s="92">
        <v>503.61890122059469</v>
      </c>
      <c r="M209" s="92">
        <v>482.52491582915621</v>
      </c>
      <c r="N209" s="92">
        <v>461.43093043771768</v>
      </c>
      <c r="O209" s="92">
        <v>435.06344869841951</v>
      </c>
    </row>
    <row r="210" spans="1:15" ht="15.75">
      <c r="A210" s="42">
        <v>469505</v>
      </c>
      <c r="B210" s="43" t="s">
        <v>457</v>
      </c>
      <c r="C210" s="61">
        <v>1200</v>
      </c>
      <c r="D210" s="62">
        <v>64</v>
      </c>
      <c r="E210" s="62">
        <v>90</v>
      </c>
      <c r="F210" s="60"/>
      <c r="G210" s="429"/>
      <c r="H210" s="429"/>
      <c r="I210" s="429"/>
      <c r="J210" s="45" t="s">
        <v>463</v>
      </c>
      <c r="K210" s="92">
        <v>552.61138914948617</v>
      </c>
      <c r="L210" s="92">
        <v>527.74387663775929</v>
      </c>
      <c r="M210" s="92">
        <v>505.63942107177985</v>
      </c>
      <c r="N210" s="92">
        <v>483.53496550580041</v>
      </c>
      <c r="O210" s="92">
        <v>455.90439604832608</v>
      </c>
    </row>
    <row r="211" spans="1:15" ht="15.75">
      <c r="A211" s="42">
        <v>469506</v>
      </c>
      <c r="B211" s="43" t="s">
        <v>457</v>
      </c>
      <c r="C211" s="61">
        <v>1200</v>
      </c>
      <c r="D211" s="62">
        <v>70</v>
      </c>
      <c r="E211" s="62">
        <v>90</v>
      </c>
      <c r="F211" s="60"/>
      <c r="G211" s="429"/>
      <c r="H211" s="429"/>
      <c r="I211" s="429"/>
      <c r="J211" s="45" t="s">
        <v>463</v>
      </c>
      <c r="K211" s="92">
        <v>562.39655549330564</v>
      </c>
      <c r="L211" s="92">
        <v>537.08871049610684</v>
      </c>
      <c r="M211" s="92">
        <v>514.59284827637464</v>
      </c>
      <c r="N211" s="92">
        <v>492.09698605664244</v>
      </c>
      <c r="O211" s="92">
        <v>463.97715828197715</v>
      </c>
    </row>
    <row r="212" spans="1:15" ht="15.75">
      <c r="A212" s="42">
        <v>469507</v>
      </c>
      <c r="B212" s="43" t="s">
        <v>457</v>
      </c>
      <c r="C212" s="61">
        <v>1200</v>
      </c>
      <c r="D212" s="62">
        <v>76</v>
      </c>
      <c r="E212" s="62">
        <v>90</v>
      </c>
      <c r="F212" s="60"/>
      <c r="G212" s="429"/>
      <c r="H212" s="429"/>
      <c r="I212" s="429"/>
      <c r="J212" s="45" t="s">
        <v>463</v>
      </c>
      <c r="K212" s="92">
        <v>621.10747275287611</v>
      </c>
      <c r="L212" s="92">
        <v>593.15763647899666</v>
      </c>
      <c r="M212" s="92">
        <v>568.31333756888171</v>
      </c>
      <c r="N212" s="92">
        <v>543.46903865876664</v>
      </c>
      <c r="O212" s="92">
        <v>512.41366502112271</v>
      </c>
    </row>
    <row r="213" spans="1:15" ht="15.75">
      <c r="A213" s="42">
        <v>469508</v>
      </c>
      <c r="B213" s="43" t="s">
        <v>457</v>
      </c>
      <c r="C213" s="61">
        <v>1200</v>
      </c>
      <c r="D213" s="62">
        <v>80</v>
      </c>
      <c r="E213" s="62">
        <v>90</v>
      </c>
      <c r="F213" s="60"/>
      <c r="G213" s="429"/>
      <c r="H213" s="429"/>
      <c r="I213" s="429"/>
      <c r="J213" s="45" t="s">
        <v>463</v>
      </c>
      <c r="K213" s="92">
        <v>629.23817083934296</v>
      </c>
      <c r="L213" s="92">
        <v>600.92245315157254</v>
      </c>
      <c r="M213" s="92">
        <v>575.7529263179988</v>
      </c>
      <c r="N213" s="92">
        <v>550.58339948442506</v>
      </c>
      <c r="O213" s="92">
        <v>519.12149094245797</v>
      </c>
    </row>
    <row r="214" spans="1:15" ht="15.75">
      <c r="A214" s="42">
        <v>469509</v>
      </c>
      <c r="B214" s="43" t="s">
        <v>457</v>
      </c>
      <c r="C214" s="61">
        <v>1200</v>
      </c>
      <c r="D214" s="62">
        <v>89</v>
      </c>
      <c r="E214" s="62">
        <v>90</v>
      </c>
      <c r="F214" s="60"/>
      <c r="G214" s="429"/>
      <c r="H214" s="429"/>
      <c r="I214" s="429"/>
      <c r="J214" s="45" t="s">
        <v>463</v>
      </c>
      <c r="K214" s="92">
        <v>643.66065062480266</v>
      </c>
      <c r="L214" s="92">
        <v>614.69592134668653</v>
      </c>
      <c r="M214" s="92">
        <v>588.94949532169449</v>
      </c>
      <c r="N214" s="92">
        <v>563.20306929670232</v>
      </c>
      <c r="O214" s="92">
        <v>531.02003676546212</v>
      </c>
    </row>
    <row r="215" spans="1:15" ht="15.75">
      <c r="A215" s="42">
        <v>469510</v>
      </c>
      <c r="B215" s="43" t="s">
        <v>457</v>
      </c>
      <c r="C215" s="61">
        <v>1200</v>
      </c>
      <c r="D215" s="62">
        <v>108</v>
      </c>
      <c r="E215" s="62">
        <v>90</v>
      </c>
      <c r="F215" s="60"/>
      <c r="G215" s="429"/>
      <c r="H215" s="429"/>
      <c r="I215" s="429"/>
      <c r="J215" s="45" t="s">
        <v>463</v>
      </c>
      <c r="K215" s="92">
        <v>749.24185742541999</v>
      </c>
      <c r="L215" s="92">
        <v>715.52597384127603</v>
      </c>
      <c r="M215" s="92">
        <v>685.55629954425933</v>
      </c>
      <c r="N215" s="92">
        <v>655.58662524724252</v>
      </c>
      <c r="O215" s="92">
        <v>618.12453237597151</v>
      </c>
    </row>
    <row r="216" spans="1:15" ht="15.75">
      <c r="A216" s="42">
        <v>469511</v>
      </c>
      <c r="B216" s="43" t="s">
        <v>457</v>
      </c>
      <c r="C216" s="61">
        <v>1200</v>
      </c>
      <c r="D216" s="62">
        <v>114</v>
      </c>
      <c r="E216" s="62">
        <v>90</v>
      </c>
      <c r="F216" s="60"/>
      <c r="G216" s="429"/>
      <c r="H216" s="429"/>
      <c r="I216" s="429"/>
      <c r="J216" s="45" t="s">
        <v>463</v>
      </c>
      <c r="K216" s="92">
        <v>769.34302386014906</v>
      </c>
      <c r="L216" s="92">
        <v>734.72258778644232</v>
      </c>
      <c r="M216" s="92">
        <v>703.9488668320364</v>
      </c>
      <c r="N216" s="92">
        <v>673.17514587763048</v>
      </c>
      <c r="O216" s="92">
        <v>634.70799468462292</v>
      </c>
    </row>
    <row r="217" spans="1:15" ht="15.75">
      <c r="A217" s="42">
        <v>469512</v>
      </c>
      <c r="B217" s="43" t="s">
        <v>457</v>
      </c>
      <c r="C217" s="61">
        <v>1200</v>
      </c>
      <c r="D217" s="62">
        <v>133</v>
      </c>
      <c r="E217" s="62">
        <v>90</v>
      </c>
      <c r="F217" s="60"/>
      <c r="G217" s="429"/>
      <c r="H217" s="429"/>
      <c r="I217" s="429"/>
      <c r="J217" s="45" t="s">
        <v>463</v>
      </c>
      <c r="K217" s="92">
        <v>828.82556560719217</v>
      </c>
      <c r="L217" s="92">
        <v>791.52841515486853</v>
      </c>
      <c r="M217" s="92">
        <v>758.37539253058083</v>
      </c>
      <c r="N217" s="92">
        <v>725.22236990629312</v>
      </c>
      <c r="O217" s="92">
        <v>683.78109162593353</v>
      </c>
    </row>
    <row r="218" spans="1:15" ht="15.75">
      <c r="A218" s="42">
        <v>469513</v>
      </c>
      <c r="B218" s="43" t="s">
        <v>457</v>
      </c>
      <c r="C218" s="61">
        <v>1200</v>
      </c>
      <c r="D218" s="62">
        <v>140</v>
      </c>
      <c r="E218" s="62">
        <v>90</v>
      </c>
      <c r="F218" s="60"/>
      <c r="G218" s="429"/>
      <c r="H218" s="429"/>
      <c r="I218" s="429"/>
      <c r="J218" s="45" t="s">
        <v>463</v>
      </c>
      <c r="K218" s="92">
        <v>871.89932557617374</v>
      </c>
      <c r="L218" s="92">
        <v>832.66385592524591</v>
      </c>
      <c r="M218" s="92">
        <v>797.78788290219904</v>
      </c>
      <c r="N218" s="92">
        <v>762.91190987915206</v>
      </c>
      <c r="O218" s="92">
        <v>719.31694360034328</v>
      </c>
    </row>
    <row r="219" spans="1:15" ht="15.75">
      <c r="A219" s="42">
        <v>469514</v>
      </c>
      <c r="B219" s="43" t="s">
        <v>457</v>
      </c>
      <c r="C219" s="61">
        <v>1200</v>
      </c>
      <c r="D219" s="62">
        <v>159</v>
      </c>
      <c r="E219" s="62">
        <v>90</v>
      </c>
      <c r="F219" s="60"/>
      <c r="G219" s="429"/>
      <c r="H219" s="429"/>
      <c r="I219" s="429"/>
      <c r="J219" s="45" t="s">
        <v>463</v>
      </c>
      <c r="K219" s="92">
        <v>865.76049484359964</v>
      </c>
      <c r="L219" s="92">
        <v>826.80127257563765</v>
      </c>
      <c r="M219" s="92">
        <v>792.1708527818937</v>
      </c>
      <c r="N219" s="92">
        <v>757.54043298814963</v>
      </c>
      <c r="O219" s="92">
        <v>714.25240824596972</v>
      </c>
    </row>
    <row r="220" spans="1:15" ht="15.75">
      <c r="A220" s="42">
        <v>469515</v>
      </c>
      <c r="B220" s="43" t="s">
        <v>457</v>
      </c>
      <c r="C220" s="61">
        <v>1200</v>
      </c>
      <c r="D220" s="62">
        <v>219</v>
      </c>
      <c r="E220" s="62">
        <v>90</v>
      </c>
      <c r="F220" s="60"/>
      <c r="G220" s="429"/>
      <c r="H220" s="429"/>
      <c r="I220" s="429"/>
      <c r="J220" s="45" t="s">
        <v>463</v>
      </c>
      <c r="K220" s="92">
        <v>1041.8794596470962</v>
      </c>
      <c r="L220" s="92">
        <v>994.99488396297681</v>
      </c>
      <c r="M220" s="92">
        <v>953.31970557709303</v>
      </c>
      <c r="N220" s="92">
        <v>911.64452719120914</v>
      </c>
      <c r="O220" s="92">
        <v>859.55055420885424</v>
      </c>
    </row>
    <row r="221" spans="1:15" ht="15.75">
      <c r="A221" s="42">
        <v>469516</v>
      </c>
      <c r="B221" s="43" t="s">
        <v>457</v>
      </c>
      <c r="C221" s="61">
        <v>1200</v>
      </c>
      <c r="D221" s="62">
        <v>273</v>
      </c>
      <c r="E221" s="62">
        <v>90</v>
      </c>
      <c r="F221" s="60"/>
      <c r="G221" s="429"/>
      <c r="H221" s="429"/>
      <c r="I221" s="429"/>
      <c r="J221" s="45" t="s">
        <v>463</v>
      </c>
      <c r="K221" s="92">
        <v>1247.6422793077936</v>
      </c>
      <c r="L221" s="92">
        <v>1191.4983767389429</v>
      </c>
      <c r="M221" s="92">
        <v>1141.5926855666312</v>
      </c>
      <c r="N221" s="92">
        <v>1091.6869943943193</v>
      </c>
      <c r="O221" s="92">
        <v>1029.3048804289297</v>
      </c>
    </row>
    <row r="222" spans="1:15" ht="15.75">
      <c r="A222" s="42">
        <v>469517</v>
      </c>
      <c r="B222" s="43" t="s">
        <v>457</v>
      </c>
      <c r="C222" s="61">
        <v>1200</v>
      </c>
      <c r="D222" s="62">
        <v>324</v>
      </c>
      <c r="E222" s="62">
        <v>90</v>
      </c>
      <c r="F222" s="60"/>
      <c r="G222" s="429"/>
      <c r="H222" s="429"/>
      <c r="I222" s="429"/>
      <c r="J222" s="45" t="s">
        <v>463</v>
      </c>
      <c r="K222" s="92">
        <v>1572.3070554248677</v>
      </c>
      <c r="L222" s="92">
        <v>1501.5532379307485</v>
      </c>
      <c r="M222" s="92">
        <v>1438.660955713754</v>
      </c>
      <c r="N222" s="92">
        <v>1375.7686734967592</v>
      </c>
      <c r="O222" s="92">
        <v>1297.1533207255159</v>
      </c>
    </row>
    <row r="223" spans="1:15" ht="15.75">
      <c r="A223" s="42">
        <v>469518</v>
      </c>
      <c r="B223" s="43" t="s">
        <v>457</v>
      </c>
      <c r="C223" s="61">
        <v>1200</v>
      </c>
      <c r="D223" s="62">
        <v>18</v>
      </c>
      <c r="E223" s="62">
        <v>100</v>
      </c>
      <c r="F223" s="60"/>
      <c r="G223" s="429"/>
      <c r="H223" s="429"/>
      <c r="I223" s="429"/>
      <c r="J223" s="45" t="s">
        <v>463</v>
      </c>
      <c r="K223" s="92">
        <v>407.91384896202726</v>
      </c>
      <c r="L223" s="92">
        <v>389.55772575873601</v>
      </c>
      <c r="M223" s="92">
        <v>373.24117180025496</v>
      </c>
      <c r="N223" s="92">
        <v>356.92461784177385</v>
      </c>
      <c r="O223" s="92">
        <v>336.52892539367247</v>
      </c>
    </row>
    <row r="224" spans="1:15" ht="15.75">
      <c r="A224" s="42">
        <v>469519</v>
      </c>
      <c r="B224" s="43" t="s">
        <v>457</v>
      </c>
      <c r="C224" s="61">
        <v>1200</v>
      </c>
      <c r="D224" s="62">
        <v>21</v>
      </c>
      <c r="E224" s="62">
        <v>100</v>
      </c>
      <c r="F224" s="60"/>
      <c r="G224" s="429"/>
      <c r="H224" s="429"/>
      <c r="I224" s="429"/>
      <c r="J224" s="45" t="s">
        <v>463</v>
      </c>
      <c r="K224" s="92">
        <v>411.24645044895533</v>
      </c>
      <c r="L224" s="92">
        <v>392.74036017875233</v>
      </c>
      <c r="M224" s="92">
        <v>376.29050216079412</v>
      </c>
      <c r="N224" s="92">
        <v>359.84064414283591</v>
      </c>
      <c r="O224" s="92">
        <v>339.27832162038811</v>
      </c>
    </row>
    <row r="225" spans="1:15" ht="15.75">
      <c r="A225" s="42">
        <v>469520</v>
      </c>
      <c r="B225" s="43" t="s">
        <v>457</v>
      </c>
      <c r="C225" s="61">
        <v>1200</v>
      </c>
      <c r="D225" s="62">
        <v>25</v>
      </c>
      <c r="E225" s="62">
        <v>100</v>
      </c>
      <c r="F225" s="60"/>
      <c r="G225" s="429"/>
      <c r="H225" s="429"/>
      <c r="I225" s="429"/>
      <c r="J225" s="45" t="s">
        <v>463</v>
      </c>
      <c r="K225" s="92">
        <v>423.80182386009756</v>
      </c>
      <c r="L225" s="92">
        <v>404.73074178639314</v>
      </c>
      <c r="M225" s="92">
        <v>387.77866883198931</v>
      </c>
      <c r="N225" s="92">
        <v>370.82659587758536</v>
      </c>
      <c r="O225" s="92">
        <v>349.63650468458047</v>
      </c>
    </row>
    <row r="226" spans="1:15" ht="15.75">
      <c r="A226" s="42">
        <v>469521</v>
      </c>
      <c r="B226" s="43" t="s">
        <v>457</v>
      </c>
      <c r="C226" s="61">
        <v>1200</v>
      </c>
      <c r="D226" s="62">
        <v>27</v>
      </c>
      <c r="E226" s="62">
        <v>100</v>
      </c>
      <c r="F226" s="60"/>
      <c r="G226" s="429"/>
      <c r="H226" s="429"/>
      <c r="I226" s="429"/>
      <c r="J226" s="45" t="s">
        <v>463</v>
      </c>
      <c r="K226" s="92">
        <v>484.44543573573668</v>
      </c>
      <c r="L226" s="92">
        <v>462.6453911276285</v>
      </c>
      <c r="M226" s="92">
        <v>443.2675736981991</v>
      </c>
      <c r="N226" s="92">
        <v>423.88975626876959</v>
      </c>
      <c r="O226" s="92">
        <v>399.66748448198274</v>
      </c>
    </row>
    <row r="227" spans="1:15" ht="15.75">
      <c r="A227" s="42">
        <v>469522</v>
      </c>
      <c r="B227" s="43" t="s">
        <v>457</v>
      </c>
      <c r="C227" s="61">
        <v>1200</v>
      </c>
      <c r="D227" s="62">
        <v>32</v>
      </c>
      <c r="E227" s="62">
        <v>100</v>
      </c>
      <c r="F227" s="60"/>
      <c r="G227" s="429"/>
      <c r="H227" s="429"/>
      <c r="I227" s="429"/>
      <c r="J227" s="45" t="s">
        <v>463</v>
      </c>
      <c r="K227" s="92">
        <v>531.70831157868054</v>
      </c>
      <c r="L227" s="92">
        <v>507.78143755763989</v>
      </c>
      <c r="M227" s="92">
        <v>486.51310509449269</v>
      </c>
      <c r="N227" s="92">
        <v>465.24477263134548</v>
      </c>
      <c r="O227" s="92">
        <v>438.65935705241139</v>
      </c>
    </row>
    <row r="228" spans="1:15" ht="15.75">
      <c r="A228" s="42">
        <v>469523</v>
      </c>
      <c r="B228" s="43" t="s">
        <v>457</v>
      </c>
      <c r="C228" s="61">
        <v>1200</v>
      </c>
      <c r="D228" s="62">
        <v>34</v>
      </c>
      <c r="E228" s="62">
        <v>100</v>
      </c>
      <c r="F228" s="60"/>
      <c r="G228" s="429"/>
      <c r="H228" s="429"/>
      <c r="I228" s="429"/>
      <c r="J228" s="45" t="s">
        <v>463</v>
      </c>
      <c r="K228" s="92">
        <v>494.89576018901334</v>
      </c>
      <c r="L228" s="92">
        <v>472.62545098050771</v>
      </c>
      <c r="M228" s="92">
        <v>452.82962057294725</v>
      </c>
      <c r="N228" s="92">
        <v>433.03379016538668</v>
      </c>
      <c r="O228" s="92">
        <v>408.28900215593598</v>
      </c>
    </row>
    <row r="229" spans="1:15" ht="15.75">
      <c r="A229" s="42">
        <v>469524</v>
      </c>
      <c r="B229" s="43" t="s">
        <v>457</v>
      </c>
      <c r="C229" s="61">
        <v>1200</v>
      </c>
      <c r="D229" s="62">
        <v>38</v>
      </c>
      <c r="E229" s="62">
        <v>100</v>
      </c>
      <c r="F229" s="60"/>
      <c r="G229" s="429"/>
      <c r="H229" s="429"/>
      <c r="I229" s="429"/>
      <c r="J229" s="45" t="s">
        <v>463</v>
      </c>
      <c r="K229" s="92">
        <v>517.55522883825086</v>
      </c>
      <c r="L229" s="92">
        <v>494.26524354052953</v>
      </c>
      <c r="M229" s="92">
        <v>473.56303438699956</v>
      </c>
      <c r="N229" s="92">
        <v>452.86082523346948</v>
      </c>
      <c r="O229" s="92">
        <v>426.98306379155696</v>
      </c>
    </row>
    <row r="230" spans="1:15" ht="15.75">
      <c r="A230" s="42">
        <v>469525</v>
      </c>
      <c r="B230" s="43" t="s">
        <v>457</v>
      </c>
      <c r="C230" s="61">
        <v>1200</v>
      </c>
      <c r="D230" s="62">
        <v>42</v>
      </c>
      <c r="E230" s="62">
        <v>100</v>
      </c>
      <c r="F230" s="60"/>
      <c r="G230" s="429"/>
      <c r="H230" s="429"/>
      <c r="I230" s="429"/>
      <c r="J230" s="45" t="s">
        <v>463</v>
      </c>
      <c r="K230" s="92">
        <v>597.98266085745172</v>
      </c>
      <c r="L230" s="92">
        <v>571.07344111886641</v>
      </c>
      <c r="M230" s="92">
        <v>547.15413468456836</v>
      </c>
      <c r="N230" s="92">
        <v>523.23482825027031</v>
      </c>
      <c r="O230" s="92">
        <v>493.33569520739763</v>
      </c>
    </row>
    <row r="231" spans="1:15" ht="15.75">
      <c r="A231" s="42">
        <v>469526</v>
      </c>
      <c r="B231" s="43" t="s">
        <v>457</v>
      </c>
      <c r="C231" s="61">
        <v>1200</v>
      </c>
      <c r="D231" s="62">
        <v>45</v>
      </c>
      <c r="E231" s="62">
        <v>100</v>
      </c>
      <c r="F231" s="60"/>
      <c r="G231" s="429"/>
      <c r="H231" s="429"/>
      <c r="I231" s="429"/>
      <c r="J231" s="45" t="s">
        <v>463</v>
      </c>
      <c r="K231" s="92">
        <v>573.29064695976422</v>
      </c>
      <c r="L231" s="92">
        <v>547.49256784657484</v>
      </c>
      <c r="M231" s="92">
        <v>524.56094196818424</v>
      </c>
      <c r="N231" s="92">
        <v>501.62931608979369</v>
      </c>
      <c r="O231" s="92">
        <v>472.96478374180543</v>
      </c>
    </row>
    <row r="232" spans="1:15" ht="15.75">
      <c r="A232" s="42">
        <v>469527</v>
      </c>
      <c r="B232" s="43" t="s">
        <v>457</v>
      </c>
      <c r="C232" s="61">
        <v>1200</v>
      </c>
      <c r="D232" s="62">
        <v>48</v>
      </c>
      <c r="E232" s="62">
        <v>100</v>
      </c>
      <c r="F232" s="60"/>
      <c r="G232" s="429"/>
      <c r="H232" s="429"/>
      <c r="I232" s="429"/>
      <c r="J232" s="45" t="s">
        <v>463</v>
      </c>
      <c r="K232" s="92">
        <v>552.60214954559353</v>
      </c>
      <c r="L232" s="92">
        <v>527.73505281604184</v>
      </c>
      <c r="M232" s="92">
        <v>505.6309668342181</v>
      </c>
      <c r="N232" s="92">
        <v>483.52688085239436</v>
      </c>
      <c r="O232" s="92">
        <v>455.89677337511466</v>
      </c>
    </row>
    <row r="233" spans="1:15" ht="15.75">
      <c r="A233" s="42">
        <v>469528</v>
      </c>
      <c r="B233" s="43" t="s">
        <v>457</v>
      </c>
      <c r="C233" s="61">
        <v>1200</v>
      </c>
      <c r="D233" s="62">
        <v>54</v>
      </c>
      <c r="E233" s="62">
        <v>100</v>
      </c>
      <c r="F233" s="60"/>
      <c r="G233" s="429"/>
      <c r="H233" s="429"/>
      <c r="I233" s="429"/>
      <c r="J233" s="45" t="s">
        <v>463</v>
      </c>
      <c r="K233" s="92">
        <v>583.28845142054843</v>
      </c>
      <c r="L233" s="92">
        <v>557.04047110662373</v>
      </c>
      <c r="M233" s="92">
        <v>533.70893304980189</v>
      </c>
      <c r="N233" s="92">
        <v>510.37739499297987</v>
      </c>
      <c r="O233" s="92">
        <v>481.21297242195243</v>
      </c>
    </row>
    <row r="234" spans="1:15" ht="15.75">
      <c r="A234" s="42">
        <v>469529</v>
      </c>
      <c r="B234" s="43" t="s">
        <v>457</v>
      </c>
      <c r="C234" s="61">
        <v>1200</v>
      </c>
      <c r="D234" s="62">
        <v>57</v>
      </c>
      <c r="E234" s="62">
        <v>100</v>
      </c>
      <c r="F234" s="60"/>
      <c r="G234" s="429"/>
      <c r="H234" s="429"/>
      <c r="I234" s="429"/>
      <c r="J234" s="45" t="s">
        <v>463</v>
      </c>
      <c r="K234" s="92">
        <v>634.17289772932145</v>
      </c>
      <c r="L234" s="92">
        <v>605.63511733150199</v>
      </c>
      <c r="M234" s="92">
        <v>580.26820142232918</v>
      </c>
      <c r="N234" s="92">
        <v>554.90128551315627</v>
      </c>
      <c r="O234" s="92">
        <v>523.19264062669015</v>
      </c>
    </row>
    <row r="235" spans="1:15" ht="15.75">
      <c r="A235" s="42">
        <v>469530</v>
      </c>
      <c r="B235" s="43" t="s">
        <v>457</v>
      </c>
      <c r="C235" s="61">
        <v>1200</v>
      </c>
      <c r="D235" s="62">
        <v>60</v>
      </c>
      <c r="E235" s="62">
        <v>100</v>
      </c>
      <c r="F235" s="60"/>
      <c r="G235" s="429"/>
      <c r="H235" s="429"/>
      <c r="I235" s="429"/>
      <c r="J235" s="45" t="s">
        <v>463</v>
      </c>
      <c r="K235" s="92">
        <v>626.09017454092475</v>
      </c>
      <c r="L235" s="92">
        <v>597.91611668658311</v>
      </c>
      <c r="M235" s="92">
        <v>572.8725097049462</v>
      </c>
      <c r="N235" s="92">
        <v>547.82890272330917</v>
      </c>
      <c r="O235" s="92">
        <v>516.52439399626292</v>
      </c>
    </row>
    <row r="236" spans="1:15" ht="15.75">
      <c r="A236" s="42">
        <v>469531</v>
      </c>
      <c r="B236" s="43" t="s">
        <v>457</v>
      </c>
      <c r="C236" s="61">
        <v>1200</v>
      </c>
      <c r="D236" s="62">
        <v>64</v>
      </c>
      <c r="E236" s="62">
        <v>100</v>
      </c>
      <c r="F236" s="60"/>
      <c r="G236" s="429"/>
      <c r="H236" s="429"/>
      <c r="I236" s="429"/>
      <c r="J236" s="45" t="s">
        <v>463</v>
      </c>
      <c r="K236" s="92">
        <v>663.65364319016214</v>
      </c>
      <c r="L236" s="92">
        <v>633.7892292466048</v>
      </c>
      <c r="M236" s="92">
        <v>607.24308351899833</v>
      </c>
      <c r="N236" s="92">
        <v>580.69693779139186</v>
      </c>
      <c r="O236" s="92">
        <v>547.51425563188377</v>
      </c>
    </row>
    <row r="237" spans="1:15" ht="15.75">
      <c r="A237" s="42">
        <v>469532</v>
      </c>
      <c r="B237" s="43" t="s">
        <v>457</v>
      </c>
      <c r="C237" s="61">
        <v>1200</v>
      </c>
      <c r="D237" s="62">
        <v>70</v>
      </c>
      <c r="E237" s="62">
        <v>100</v>
      </c>
      <c r="F237" s="60"/>
      <c r="G237" s="429"/>
      <c r="H237" s="429"/>
      <c r="I237" s="429"/>
      <c r="J237" s="45" t="s">
        <v>463</v>
      </c>
      <c r="K237" s="92">
        <v>710.06284616401831</v>
      </c>
      <c r="L237" s="92">
        <v>678.11001808663741</v>
      </c>
      <c r="M237" s="92">
        <v>649.70750424007679</v>
      </c>
      <c r="N237" s="92">
        <v>621.30499039351605</v>
      </c>
      <c r="O237" s="92">
        <v>585.8018480853151</v>
      </c>
    </row>
    <row r="238" spans="1:15" ht="15.75">
      <c r="A238" s="42">
        <v>469533</v>
      </c>
      <c r="B238" s="43" t="s">
        <v>457</v>
      </c>
      <c r="C238" s="61">
        <v>1200</v>
      </c>
      <c r="D238" s="62">
        <v>76</v>
      </c>
      <c r="E238" s="62">
        <v>100</v>
      </c>
      <c r="F238" s="60"/>
      <c r="G238" s="429"/>
      <c r="H238" s="429"/>
      <c r="I238" s="429"/>
      <c r="J238" s="45" t="s">
        <v>463</v>
      </c>
      <c r="K238" s="92">
        <v>765.30404913787447</v>
      </c>
      <c r="L238" s="92">
        <v>730.86536692667005</v>
      </c>
      <c r="M238" s="92">
        <v>700.25320496115512</v>
      </c>
      <c r="N238" s="92">
        <v>669.64104299564019</v>
      </c>
      <c r="O238" s="92">
        <v>631.37584053874639</v>
      </c>
    </row>
    <row r="239" spans="1:15" ht="15.75">
      <c r="A239" s="42">
        <v>469534</v>
      </c>
      <c r="B239" s="43" t="s">
        <v>457</v>
      </c>
      <c r="C239" s="61">
        <v>1200</v>
      </c>
      <c r="D239" s="62">
        <v>80</v>
      </c>
      <c r="E239" s="62">
        <v>100</v>
      </c>
      <c r="F239" s="60"/>
      <c r="G239" s="429"/>
      <c r="H239" s="429"/>
      <c r="I239" s="429"/>
      <c r="J239" s="45" t="s">
        <v>463</v>
      </c>
      <c r="K239" s="92">
        <v>721.17151778711195</v>
      </c>
      <c r="L239" s="92">
        <v>688.71879948669186</v>
      </c>
      <c r="M239" s="92">
        <v>659.87193877520747</v>
      </c>
      <c r="N239" s="92">
        <v>631.02507806372296</v>
      </c>
      <c r="O239" s="92">
        <v>594.96650217436729</v>
      </c>
    </row>
    <row r="240" spans="1:15" ht="15.75">
      <c r="A240" s="42">
        <v>469535</v>
      </c>
      <c r="B240" s="43" t="s">
        <v>457</v>
      </c>
      <c r="C240" s="61">
        <v>1200</v>
      </c>
      <c r="D240" s="62">
        <v>89</v>
      </c>
      <c r="E240" s="62">
        <v>100</v>
      </c>
      <c r="F240" s="60"/>
      <c r="G240" s="429"/>
      <c r="H240" s="429"/>
      <c r="I240" s="429"/>
      <c r="J240" s="45" t="s">
        <v>463</v>
      </c>
      <c r="K240" s="92">
        <v>769.65197988638147</v>
      </c>
      <c r="L240" s="92">
        <v>735.01764079149427</v>
      </c>
      <c r="M240" s="92">
        <v>704.23156159603911</v>
      </c>
      <c r="N240" s="92">
        <v>673.44548240058384</v>
      </c>
      <c r="O240" s="92">
        <v>634.96288340626472</v>
      </c>
    </row>
    <row r="241" spans="1:15" ht="15.75">
      <c r="A241" s="42">
        <v>469536</v>
      </c>
      <c r="B241" s="43" t="s">
        <v>457</v>
      </c>
      <c r="C241" s="61">
        <v>1200</v>
      </c>
      <c r="D241" s="62">
        <v>108</v>
      </c>
      <c r="E241" s="62">
        <v>100</v>
      </c>
      <c r="F241" s="60"/>
      <c r="G241" s="429"/>
      <c r="H241" s="429"/>
      <c r="I241" s="429"/>
      <c r="J241" s="45" t="s">
        <v>463</v>
      </c>
      <c r="K241" s="92">
        <v>853.48438938701133</v>
      </c>
      <c r="L241" s="92">
        <v>815.07759186459577</v>
      </c>
      <c r="M241" s="92">
        <v>780.93821628911542</v>
      </c>
      <c r="N241" s="92">
        <v>746.79884071363495</v>
      </c>
      <c r="O241" s="92">
        <v>704.1246212442843</v>
      </c>
    </row>
    <row r="242" spans="1:15" ht="15.75">
      <c r="A242" s="42">
        <v>469537</v>
      </c>
      <c r="B242" s="43" t="s">
        <v>457</v>
      </c>
      <c r="C242" s="61">
        <v>1200</v>
      </c>
      <c r="D242" s="62">
        <v>114</v>
      </c>
      <c r="E242" s="62">
        <v>100</v>
      </c>
      <c r="F242" s="60"/>
      <c r="G242" s="429"/>
      <c r="H242" s="429"/>
      <c r="I242" s="429"/>
      <c r="J242" s="45" t="s">
        <v>463</v>
      </c>
      <c r="K242" s="92">
        <v>866.38711412011378</v>
      </c>
      <c r="L242" s="92">
        <v>827.39969398470862</v>
      </c>
      <c r="M242" s="92">
        <v>792.74420941990411</v>
      </c>
      <c r="N242" s="92">
        <v>758.0887248550996</v>
      </c>
      <c r="O242" s="92">
        <v>714.76936914909379</v>
      </c>
    </row>
    <row r="243" spans="1:15" ht="15.75">
      <c r="A243" s="42">
        <v>469538</v>
      </c>
      <c r="B243" s="43" t="s">
        <v>457</v>
      </c>
      <c r="C243" s="61">
        <v>1200</v>
      </c>
      <c r="D243" s="62">
        <v>133</v>
      </c>
      <c r="E243" s="62">
        <v>100</v>
      </c>
      <c r="F243" s="60"/>
      <c r="G243" s="429"/>
      <c r="H243" s="429"/>
      <c r="I243" s="429"/>
      <c r="J243" s="45" t="s">
        <v>463</v>
      </c>
      <c r="K243" s="92">
        <v>955.04803835997234</v>
      </c>
      <c r="L243" s="92">
        <v>912.07087663377354</v>
      </c>
      <c r="M243" s="92">
        <v>873.86895509937472</v>
      </c>
      <c r="N243" s="92">
        <v>835.66703356497578</v>
      </c>
      <c r="O243" s="92">
        <v>787.91463164697711</v>
      </c>
    </row>
    <row r="244" spans="1:15" ht="15.75">
      <c r="A244" s="42">
        <v>469539</v>
      </c>
      <c r="B244" s="43" t="s">
        <v>457</v>
      </c>
      <c r="C244" s="61">
        <v>1200</v>
      </c>
      <c r="D244" s="62">
        <v>140</v>
      </c>
      <c r="E244" s="62">
        <v>100</v>
      </c>
      <c r="F244" s="60"/>
      <c r="G244" s="429"/>
      <c r="H244" s="429"/>
      <c r="I244" s="429"/>
      <c r="J244" s="45" t="s">
        <v>463</v>
      </c>
      <c r="K244" s="92">
        <v>820.27116657329179</v>
      </c>
      <c r="L244" s="92">
        <v>783.35896407749362</v>
      </c>
      <c r="M244" s="92">
        <v>750.54811741456206</v>
      </c>
      <c r="N244" s="92">
        <v>717.73727075163038</v>
      </c>
      <c r="O244" s="92">
        <v>676.72371242296572</v>
      </c>
    </row>
    <row r="245" spans="1:15" ht="15.75">
      <c r="A245" s="42">
        <v>469540</v>
      </c>
      <c r="B245" s="43" t="s">
        <v>457</v>
      </c>
      <c r="C245" s="61">
        <v>1200</v>
      </c>
      <c r="D245" s="62">
        <v>159</v>
      </c>
      <c r="E245" s="62">
        <v>100</v>
      </c>
      <c r="F245" s="60"/>
      <c r="G245" s="429"/>
      <c r="H245" s="429"/>
      <c r="I245" s="429"/>
      <c r="J245" s="45" t="s">
        <v>463</v>
      </c>
      <c r="K245" s="92">
        <v>1016.2257159172428</v>
      </c>
      <c r="L245" s="92">
        <v>970.49555870096685</v>
      </c>
      <c r="M245" s="92">
        <v>929.8465300642772</v>
      </c>
      <c r="N245" s="92">
        <v>889.19750142758744</v>
      </c>
      <c r="O245" s="92">
        <v>838.38621563172535</v>
      </c>
    </row>
    <row r="246" spans="1:15" ht="15.75">
      <c r="A246" s="42">
        <v>469541</v>
      </c>
      <c r="B246" s="43" t="s">
        <v>457</v>
      </c>
      <c r="C246" s="61">
        <v>1200</v>
      </c>
      <c r="D246" s="62">
        <v>219</v>
      </c>
      <c r="E246" s="62">
        <v>100</v>
      </c>
      <c r="F246" s="60"/>
      <c r="G246" s="429"/>
      <c r="H246" s="429"/>
      <c r="I246" s="429"/>
      <c r="J246" s="45" t="s">
        <v>463</v>
      </c>
      <c r="K246" s="92">
        <v>1305.4196438881838</v>
      </c>
      <c r="L246" s="92">
        <v>1246.6757599132154</v>
      </c>
      <c r="M246" s="92">
        <v>1194.4589741576883</v>
      </c>
      <c r="N246" s="92">
        <v>1142.2421884021608</v>
      </c>
      <c r="O246" s="92">
        <v>1076.9712062077515</v>
      </c>
    </row>
    <row r="247" spans="1:15" ht="15.75">
      <c r="A247" s="42">
        <v>469542</v>
      </c>
      <c r="B247" s="43" t="s">
        <v>457</v>
      </c>
      <c r="C247" s="61">
        <v>1200</v>
      </c>
      <c r="D247" s="62">
        <v>273</v>
      </c>
      <c r="E247" s="62">
        <v>100</v>
      </c>
      <c r="F247" s="60"/>
      <c r="G247" s="429"/>
      <c r="H247" s="429"/>
      <c r="I247" s="429"/>
      <c r="J247" s="45" t="s">
        <v>463</v>
      </c>
      <c r="K247" s="92">
        <v>1534.8287583228416</v>
      </c>
      <c r="L247" s="92">
        <v>1465.7614641983137</v>
      </c>
      <c r="M247" s="92">
        <v>1404.3683138654001</v>
      </c>
      <c r="N247" s="92">
        <v>1342.9751635324865</v>
      </c>
      <c r="O247" s="92">
        <v>1266.2337256163444</v>
      </c>
    </row>
    <row r="248" spans="1:15" ht="15.75">
      <c r="A248" s="42">
        <v>469543</v>
      </c>
      <c r="B248" s="43" t="s">
        <v>457</v>
      </c>
      <c r="C248" s="61">
        <v>1200</v>
      </c>
      <c r="D248" s="62">
        <v>324</v>
      </c>
      <c r="E248" s="62">
        <v>100</v>
      </c>
      <c r="F248" s="60"/>
      <c r="G248" s="429"/>
      <c r="H248" s="429"/>
      <c r="I248" s="429"/>
      <c r="J248" s="45" t="s">
        <v>463</v>
      </c>
      <c r="K248" s="92">
        <v>1718.3781940644178</v>
      </c>
      <c r="L248" s="92">
        <v>1641.0511753315188</v>
      </c>
      <c r="M248" s="92">
        <v>1572.3160475689424</v>
      </c>
      <c r="N248" s="92">
        <v>1503.5809198063655</v>
      </c>
      <c r="O248" s="92">
        <v>1417.6620101031447</v>
      </c>
    </row>
    <row r="249" spans="1:15" ht="15.75">
      <c r="A249" s="42">
        <v>469544</v>
      </c>
      <c r="B249" s="43" t="s">
        <v>457</v>
      </c>
      <c r="C249" s="61">
        <v>1200</v>
      </c>
      <c r="D249" s="62">
        <v>18</v>
      </c>
      <c r="E249" s="62">
        <v>120</v>
      </c>
      <c r="F249" s="60"/>
      <c r="G249" s="429"/>
      <c r="H249" s="429"/>
      <c r="I249" s="429"/>
      <c r="J249" s="45" t="s">
        <v>463</v>
      </c>
      <c r="K249" s="92">
        <v>604.29842164544368</v>
      </c>
      <c r="L249" s="92">
        <v>577.10499267139869</v>
      </c>
      <c r="M249" s="92">
        <v>552.93305580558103</v>
      </c>
      <c r="N249" s="92">
        <v>528.76111893976326</v>
      </c>
      <c r="O249" s="92">
        <v>498.54619785749099</v>
      </c>
    </row>
    <row r="250" spans="1:15" ht="15.75">
      <c r="A250" s="42">
        <v>469545</v>
      </c>
      <c r="B250" s="43" t="s">
        <v>457</v>
      </c>
      <c r="C250" s="61">
        <v>1200</v>
      </c>
      <c r="D250" s="62">
        <v>21</v>
      </c>
      <c r="E250" s="62">
        <v>120</v>
      </c>
      <c r="F250" s="60"/>
      <c r="G250" s="429"/>
      <c r="H250" s="429"/>
      <c r="I250" s="429"/>
      <c r="J250" s="45" t="s">
        <v>463</v>
      </c>
      <c r="K250" s="92">
        <v>607.63102313237187</v>
      </c>
      <c r="L250" s="92">
        <v>580.28762709141506</v>
      </c>
      <c r="M250" s="92">
        <v>555.98238616612025</v>
      </c>
      <c r="N250" s="92">
        <v>531.67714524082544</v>
      </c>
      <c r="O250" s="92">
        <v>501.29559408420675</v>
      </c>
    </row>
    <row r="251" spans="1:15" ht="15.75">
      <c r="A251" s="42">
        <v>469546</v>
      </c>
      <c r="B251" s="43" t="s">
        <v>457</v>
      </c>
      <c r="C251" s="61">
        <v>1200</v>
      </c>
      <c r="D251" s="62">
        <v>25</v>
      </c>
      <c r="E251" s="62">
        <v>120</v>
      </c>
      <c r="F251" s="60"/>
      <c r="G251" s="429"/>
      <c r="H251" s="429"/>
      <c r="I251" s="429"/>
      <c r="J251" s="45" t="s">
        <v>463</v>
      </c>
      <c r="K251" s="92">
        <v>645.19449178160926</v>
      </c>
      <c r="L251" s="92">
        <v>616.16073965143687</v>
      </c>
      <c r="M251" s="92">
        <v>590.3529599801725</v>
      </c>
      <c r="N251" s="92">
        <v>564.54518030890813</v>
      </c>
      <c r="O251" s="92">
        <v>532.28545571982761</v>
      </c>
    </row>
    <row r="252" spans="1:15" ht="15.75">
      <c r="A252" s="42">
        <v>469547</v>
      </c>
      <c r="B252" s="43" t="s">
        <v>457</v>
      </c>
      <c r="C252" s="61">
        <v>1200</v>
      </c>
      <c r="D252" s="62">
        <v>27</v>
      </c>
      <c r="E252" s="62">
        <v>120</v>
      </c>
      <c r="F252" s="60"/>
      <c r="G252" s="429"/>
      <c r="H252" s="429"/>
      <c r="I252" s="429"/>
      <c r="J252" s="45" t="s">
        <v>463</v>
      </c>
      <c r="K252" s="92">
        <v>651.84090143090316</v>
      </c>
      <c r="L252" s="92">
        <v>622.50806086651244</v>
      </c>
      <c r="M252" s="92">
        <v>596.43442480927638</v>
      </c>
      <c r="N252" s="92">
        <v>570.36078875204021</v>
      </c>
      <c r="O252" s="92">
        <v>537.76874368049505</v>
      </c>
    </row>
    <row r="253" spans="1:15" ht="15.75">
      <c r="A253" s="42">
        <v>469548</v>
      </c>
      <c r="B253" s="43" t="s">
        <v>457</v>
      </c>
      <c r="C253" s="61">
        <v>1200</v>
      </c>
      <c r="D253" s="62">
        <v>32</v>
      </c>
      <c r="E253" s="62">
        <v>120</v>
      </c>
      <c r="F253" s="60"/>
      <c r="G253" s="429"/>
      <c r="H253" s="429"/>
      <c r="I253" s="429"/>
      <c r="J253" s="45" t="s">
        <v>463</v>
      </c>
      <c r="K253" s="92">
        <v>657.39523724244987</v>
      </c>
      <c r="L253" s="92">
        <v>627.81245156653961</v>
      </c>
      <c r="M253" s="92">
        <v>601.51664207684166</v>
      </c>
      <c r="N253" s="92">
        <v>575.2208325871436</v>
      </c>
      <c r="O253" s="92">
        <v>542.35107072502115</v>
      </c>
    </row>
    <row r="254" spans="1:15" ht="15.75">
      <c r="A254" s="42">
        <v>469549</v>
      </c>
      <c r="B254" s="43" t="s">
        <v>457</v>
      </c>
      <c r="C254" s="61">
        <v>1200</v>
      </c>
      <c r="D254" s="62">
        <v>34</v>
      </c>
      <c r="E254" s="62">
        <v>120</v>
      </c>
      <c r="F254" s="60"/>
      <c r="G254" s="429"/>
      <c r="H254" s="429"/>
      <c r="I254" s="429"/>
      <c r="J254" s="45" t="s">
        <v>463</v>
      </c>
      <c r="K254" s="92">
        <v>699.36097156706876</v>
      </c>
      <c r="L254" s="92">
        <v>667.88972784655061</v>
      </c>
      <c r="M254" s="92">
        <v>639.91528898386798</v>
      </c>
      <c r="N254" s="92">
        <v>611.94085012118512</v>
      </c>
      <c r="O254" s="92">
        <v>576.97280154283169</v>
      </c>
    </row>
    <row r="255" spans="1:15" ht="15.75">
      <c r="A255" s="42">
        <v>469550</v>
      </c>
      <c r="B255" s="43" t="s">
        <v>457</v>
      </c>
      <c r="C255" s="61">
        <v>1200</v>
      </c>
      <c r="D255" s="62">
        <v>38</v>
      </c>
      <c r="E255" s="62">
        <v>120</v>
      </c>
      <c r="F255" s="60"/>
      <c r="G255" s="429"/>
      <c r="H255" s="429"/>
      <c r="I255" s="429"/>
      <c r="J255" s="45" t="s">
        <v>463</v>
      </c>
      <c r="K255" s="92">
        <v>709.21237672424274</v>
      </c>
      <c r="L255" s="92">
        <v>677.2978197716518</v>
      </c>
      <c r="M255" s="92">
        <v>648.92932470268215</v>
      </c>
      <c r="N255" s="92">
        <v>620.56082963371239</v>
      </c>
      <c r="O255" s="92">
        <v>585.10021079750027</v>
      </c>
    </row>
    <row r="256" spans="1:15" ht="15.75">
      <c r="A256" s="42">
        <v>469551</v>
      </c>
      <c r="B256" s="43" t="s">
        <v>457</v>
      </c>
      <c r="C256" s="61">
        <v>1200</v>
      </c>
      <c r="D256" s="62">
        <v>42</v>
      </c>
      <c r="E256" s="62">
        <v>120</v>
      </c>
      <c r="F256" s="60"/>
      <c r="G256" s="429"/>
      <c r="H256" s="429"/>
      <c r="I256" s="429"/>
      <c r="J256" s="45" t="s">
        <v>463</v>
      </c>
      <c r="K256" s="92">
        <v>713.65584537348013</v>
      </c>
      <c r="L256" s="92">
        <v>681.54133233167352</v>
      </c>
      <c r="M256" s="92">
        <v>652.9950985167344</v>
      </c>
      <c r="N256" s="92">
        <v>624.44886470179517</v>
      </c>
      <c r="O256" s="92">
        <v>588.76607243312105</v>
      </c>
    </row>
    <row r="257" spans="1:15" ht="15.75">
      <c r="A257" s="42">
        <v>469552</v>
      </c>
      <c r="B257" s="43" t="s">
        <v>457</v>
      </c>
      <c r="C257" s="61">
        <v>1200</v>
      </c>
      <c r="D257" s="62">
        <v>45</v>
      </c>
      <c r="E257" s="62">
        <v>120</v>
      </c>
      <c r="F257" s="60"/>
      <c r="G257" s="429"/>
      <c r="H257" s="429"/>
      <c r="I257" s="429"/>
      <c r="J257" s="45" t="s">
        <v>463</v>
      </c>
      <c r="K257" s="92">
        <v>765.56444686040834</v>
      </c>
      <c r="L257" s="92">
        <v>731.1140467516899</v>
      </c>
      <c r="M257" s="92">
        <v>700.49146887727363</v>
      </c>
      <c r="N257" s="92">
        <v>669.86889100285725</v>
      </c>
      <c r="O257" s="92">
        <v>631.59066865983687</v>
      </c>
    </row>
    <row r="258" spans="1:15" ht="15.75">
      <c r="A258" s="42">
        <v>469553</v>
      </c>
      <c r="B258" s="43" t="s">
        <v>457</v>
      </c>
      <c r="C258" s="61">
        <v>1200</v>
      </c>
      <c r="D258" s="62">
        <v>48</v>
      </c>
      <c r="E258" s="62">
        <v>120</v>
      </c>
      <c r="F258" s="60"/>
      <c r="G258" s="429"/>
      <c r="H258" s="429"/>
      <c r="I258" s="429"/>
      <c r="J258" s="45" t="s">
        <v>463</v>
      </c>
      <c r="K258" s="92">
        <v>768.89704834733607</v>
      </c>
      <c r="L258" s="92">
        <v>734.29668117170593</v>
      </c>
      <c r="M258" s="92">
        <v>703.54079923781251</v>
      </c>
      <c r="N258" s="92">
        <v>672.78491730391909</v>
      </c>
      <c r="O258" s="92">
        <v>634.34006488655223</v>
      </c>
    </row>
    <row r="259" spans="1:15" ht="15.75">
      <c r="A259" s="42">
        <v>469554</v>
      </c>
      <c r="B259" s="43" t="s">
        <v>457</v>
      </c>
      <c r="C259" s="61">
        <v>1200</v>
      </c>
      <c r="D259" s="62">
        <v>54</v>
      </c>
      <c r="E259" s="62">
        <v>120</v>
      </c>
      <c r="F259" s="60"/>
      <c r="G259" s="429"/>
      <c r="H259" s="429"/>
      <c r="I259" s="429"/>
      <c r="J259" s="45" t="s">
        <v>463</v>
      </c>
      <c r="K259" s="92">
        <v>765.00225132119215</v>
      </c>
      <c r="L259" s="92">
        <v>730.57715001173847</v>
      </c>
      <c r="M259" s="92">
        <v>699.97705995889089</v>
      </c>
      <c r="N259" s="92">
        <v>669.37696990604309</v>
      </c>
      <c r="O259" s="92">
        <v>631.12685733998353</v>
      </c>
    </row>
    <row r="260" spans="1:15" ht="15.75">
      <c r="A260" s="42">
        <v>469555</v>
      </c>
      <c r="B260" s="43" t="s">
        <v>457</v>
      </c>
      <c r="C260" s="61">
        <v>1200</v>
      </c>
      <c r="D260" s="62">
        <v>57</v>
      </c>
      <c r="E260" s="62">
        <v>120</v>
      </c>
      <c r="F260" s="60"/>
      <c r="G260" s="429"/>
      <c r="H260" s="429"/>
      <c r="I260" s="429"/>
      <c r="J260" s="45" t="s">
        <v>463</v>
      </c>
      <c r="K260" s="92">
        <v>781.91199566526302</v>
      </c>
      <c r="L260" s="92">
        <v>746.72595586032617</v>
      </c>
      <c r="M260" s="92">
        <v>715.44947603371565</v>
      </c>
      <c r="N260" s="92">
        <v>684.17299620710514</v>
      </c>
      <c r="O260" s="92">
        <v>645.07739642384195</v>
      </c>
    </row>
    <row r="261" spans="1:15" ht="15.75">
      <c r="A261" s="42">
        <v>469556</v>
      </c>
      <c r="B261" s="43" t="s">
        <v>457</v>
      </c>
      <c r="C261" s="61">
        <v>1200</v>
      </c>
      <c r="D261" s="62">
        <v>60</v>
      </c>
      <c r="E261" s="62">
        <v>120</v>
      </c>
      <c r="F261" s="60"/>
      <c r="G261" s="429"/>
      <c r="H261" s="429"/>
      <c r="I261" s="429"/>
      <c r="J261" s="45" t="s">
        <v>463</v>
      </c>
      <c r="K261" s="92">
        <v>792.00451778711204</v>
      </c>
      <c r="L261" s="92">
        <v>756.36431448669191</v>
      </c>
      <c r="M261" s="92">
        <v>724.68413377520756</v>
      </c>
      <c r="N261" s="92">
        <v>693.00395306372297</v>
      </c>
      <c r="O261" s="92">
        <v>653.40372717436742</v>
      </c>
    </row>
    <row r="262" spans="1:15" ht="15.75">
      <c r="A262" s="42">
        <v>469557</v>
      </c>
      <c r="B262" s="43" t="s">
        <v>457</v>
      </c>
      <c r="C262" s="61">
        <v>1200</v>
      </c>
      <c r="D262" s="62">
        <v>64</v>
      </c>
      <c r="E262" s="62">
        <v>120</v>
      </c>
      <c r="F262" s="60"/>
      <c r="G262" s="429"/>
      <c r="H262" s="429"/>
      <c r="I262" s="429"/>
      <c r="J262" s="45" t="s">
        <v>463</v>
      </c>
      <c r="K262" s="92">
        <v>854.15084357920648</v>
      </c>
      <c r="L262" s="92">
        <v>815.7140556181422</v>
      </c>
      <c r="M262" s="92">
        <v>781.54802187497398</v>
      </c>
      <c r="N262" s="92">
        <v>747.38198813180566</v>
      </c>
      <c r="O262" s="92">
        <v>704.6744459528453</v>
      </c>
    </row>
    <row r="263" spans="1:15" ht="15.75">
      <c r="A263" s="42">
        <v>469558</v>
      </c>
      <c r="B263" s="43" t="s">
        <v>457</v>
      </c>
      <c r="C263" s="61">
        <v>1200</v>
      </c>
      <c r="D263" s="62">
        <v>70</v>
      </c>
      <c r="E263" s="62">
        <v>120</v>
      </c>
      <c r="F263" s="60"/>
      <c r="G263" s="429"/>
      <c r="H263" s="429"/>
      <c r="I263" s="429"/>
      <c r="J263" s="45" t="s">
        <v>463</v>
      </c>
      <c r="K263" s="92">
        <v>866.11308736938884</v>
      </c>
      <c r="L263" s="92">
        <v>827.13799843776633</v>
      </c>
      <c r="M263" s="92">
        <v>792.49347494299082</v>
      </c>
      <c r="N263" s="92">
        <v>757.84895144821519</v>
      </c>
      <c r="O263" s="92">
        <v>714.5432970797458</v>
      </c>
    </row>
    <row r="264" spans="1:15" ht="15.75">
      <c r="A264" s="42">
        <v>469559</v>
      </c>
      <c r="B264" s="43" t="s">
        <v>457</v>
      </c>
      <c r="C264" s="61">
        <v>1200</v>
      </c>
      <c r="D264" s="62">
        <v>76</v>
      </c>
      <c r="E264" s="62">
        <v>120</v>
      </c>
      <c r="F264" s="60"/>
      <c r="G264" s="429"/>
      <c r="H264" s="429"/>
      <c r="I264" s="429"/>
      <c r="J264" s="45" t="s">
        <v>463</v>
      </c>
      <c r="K264" s="92">
        <v>872.77829034324498</v>
      </c>
      <c r="L264" s="92">
        <v>833.50326727779895</v>
      </c>
      <c r="M264" s="92">
        <v>798.59213566406913</v>
      </c>
      <c r="N264" s="92">
        <v>763.68100405033931</v>
      </c>
      <c r="O264" s="92">
        <v>720.04208953317709</v>
      </c>
    </row>
    <row r="265" spans="1:15" ht="15.75">
      <c r="A265" s="42">
        <v>469560</v>
      </c>
      <c r="B265" s="43" t="s">
        <v>457</v>
      </c>
      <c r="C265" s="61">
        <v>1200</v>
      </c>
      <c r="D265" s="62">
        <v>80</v>
      </c>
      <c r="E265" s="62">
        <v>120</v>
      </c>
      <c r="F265" s="60"/>
      <c r="G265" s="429"/>
      <c r="H265" s="429"/>
      <c r="I265" s="429"/>
      <c r="J265" s="45" t="s">
        <v>463</v>
      </c>
      <c r="K265" s="92">
        <v>877.22175899248248</v>
      </c>
      <c r="L265" s="92">
        <v>837.74677983782078</v>
      </c>
      <c r="M265" s="92">
        <v>802.6579094781215</v>
      </c>
      <c r="N265" s="92">
        <v>767.56903911842221</v>
      </c>
      <c r="O265" s="92">
        <v>723.70795116879799</v>
      </c>
    </row>
    <row r="266" spans="1:15" ht="15.75">
      <c r="A266" s="42">
        <v>469561</v>
      </c>
      <c r="B266" s="43" t="s">
        <v>457</v>
      </c>
      <c r="C266" s="61">
        <v>1200</v>
      </c>
      <c r="D266" s="62">
        <v>89</v>
      </c>
      <c r="E266" s="62">
        <v>120</v>
      </c>
      <c r="F266" s="60"/>
      <c r="G266" s="429"/>
      <c r="H266" s="429"/>
      <c r="I266" s="429"/>
      <c r="J266" s="45" t="s">
        <v>463</v>
      </c>
      <c r="K266" s="92">
        <v>898.80799882741621</v>
      </c>
      <c r="L266" s="92">
        <v>858.36163888018245</v>
      </c>
      <c r="M266" s="92">
        <v>822.40931892708591</v>
      </c>
      <c r="N266" s="92">
        <v>786.45699897398913</v>
      </c>
      <c r="O266" s="92">
        <v>741.51659903261839</v>
      </c>
    </row>
    <row r="267" spans="1:15" ht="15.75">
      <c r="A267" s="42">
        <v>469562</v>
      </c>
      <c r="B267" s="43" t="s">
        <v>457</v>
      </c>
      <c r="C267" s="61">
        <v>1200</v>
      </c>
      <c r="D267" s="62">
        <v>108</v>
      </c>
      <c r="E267" s="62">
        <v>120</v>
      </c>
      <c r="F267" s="60"/>
      <c r="G267" s="429"/>
      <c r="H267" s="429"/>
      <c r="I267" s="429"/>
      <c r="J267" s="45" t="s">
        <v>463</v>
      </c>
      <c r="K267" s="92">
        <v>1057.5842426431363</v>
      </c>
      <c r="L267" s="92">
        <v>1009.9929517241952</v>
      </c>
      <c r="M267" s="92">
        <v>967.68958201846976</v>
      </c>
      <c r="N267" s="92">
        <v>925.38621231274431</v>
      </c>
      <c r="O267" s="92">
        <v>872.5070001805874</v>
      </c>
    </row>
    <row r="268" spans="1:15" ht="15.75">
      <c r="A268" s="42">
        <v>469563</v>
      </c>
      <c r="B268" s="43" t="s">
        <v>457</v>
      </c>
      <c r="C268" s="61">
        <v>1200</v>
      </c>
      <c r="D268" s="62">
        <v>114</v>
      </c>
      <c r="E268" s="62">
        <v>120</v>
      </c>
      <c r="F268" s="60"/>
      <c r="G268" s="429"/>
      <c r="H268" s="429"/>
      <c r="I268" s="429"/>
      <c r="J268" s="45" t="s">
        <v>463</v>
      </c>
      <c r="K268" s="92">
        <v>1082.164063564823</v>
      </c>
      <c r="L268" s="92">
        <v>1033.4666807044059</v>
      </c>
      <c r="M268" s="92">
        <v>990.18011816181308</v>
      </c>
      <c r="N268" s="92">
        <v>946.89355561922014</v>
      </c>
      <c r="O268" s="92">
        <v>892.78535244097895</v>
      </c>
    </row>
    <row r="269" spans="1:15" ht="15.75">
      <c r="A269" s="42">
        <v>469564</v>
      </c>
      <c r="B269" s="43" t="s">
        <v>457</v>
      </c>
      <c r="C269" s="61">
        <v>1200</v>
      </c>
      <c r="D269" s="62">
        <v>133</v>
      </c>
      <c r="E269" s="62">
        <v>120</v>
      </c>
      <c r="F269" s="60"/>
      <c r="G269" s="429"/>
      <c r="H269" s="429"/>
      <c r="I269" s="429"/>
      <c r="J269" s="45" t="s">
        <v>463</v>
      </c>
      <c r="K269" s="92">
        <v>1149.464249207123</v>
      </c>
      <c r="L269" s="92">
        <v>1097.7383579928023</v>
      </c>
      <c r="M269" s="92">
        <v>1051.7597880245175</v>
      </c>
      <c r="N269" s="92">
        <v>1005.7812180562325</v>
      </c>
      <c r="O269" s="92">
        <v>948.30800559587635</v>
      </c>
    </row>
    <row r="270" spans="1:15" ht="15.75">
      <c r="A270" s="42">
        <v>469565</v>
      </c>
      <c r="B270" s="43" t="s">
        <v>457</v>
      </c>
      <c r="C270" s="61">
        <v>1200</v>
      </c>
      <c r="D270" s="62">
        <v>140</v>
      </c>
      <c r="E270" s="62">
        <v>120</v>
      </c>
      <c r="F270" s="60"/>
      <c r="G270" s="429"/>
      <c r="H270" s="429"/>
      <c r="I270" s="429"/>
      <c r="J270" s="45" t="s">
        <v>463</v>
      </c>
      <c r="K270" s="92">
        <v>1157.2403193432888</v>
      </c>
      <c r="L270" s="92">
        <v>1105.1645049728406</v>
      </c>
      <c r="M270" s="92">
        <v>1058.8748921991094</v>
      </c>
      <c r="N270" s="92">
        <v>1012.5852794253776</v>
      </c>
      <c r="O270" s="92">
        <v>954.72326345821318</v>
      </c>
    </row>
    <row r="271" spans="1:15" ht="15.75">
      <c r="A271" s="42">
        <v>469566</v>
      </c>
      <c r="B271" s="43" t="s">
        <v>457</v>
      </c>
      <c r="C271" s="61">
        <v>1200</v>
      </c>
      <c r="D271" s="62">
        <v>159</v>
      </c>
      <c r="E271" s="62">
        <v>120</v>
      </c>
      <c r="F271" s="60"/>
      <c r="G271" s="429"/>
      <c r="H271" s="429"/>
      <c r="I271" s="429"/>
      <c r="J271" s="45" t="s">
        <v>463</v>
      </c>
      <c r="K271" s="92">
        <v>1276.7945097128802</v>
      </c>
      <c r="L271" s="92">
        <v>1219.3387567758004</v>
      </c>
      <c r="M271" s="92">
        <v>1168.2669763872855</v>
      </c>
      <c r="N271" s="92">
        <v>1117.1951959987703</v>
      </c>
      <c r="O271" s="92">
        <v>1053.3554705131262</v>
      </c>
    </row>
    <row r="272" spans="1:15" ht="15.75">
      <c r="A272" s="42">
        <v>469567</v>
      </c>
      <c r="B272" s="43" t="s">
        <v>457</v>
      </c>
      <c r="C272" s="61">
        <v>1200</v>
      </c>
      <c r="D272" s="62">
        <v>219</v>
      </c>
      <c r="E272" s="62">
        <v>120</v>
      </c>
      <c r="F272" s="60"/>
      <c r="G272" s="429"/>
      <c r="H272" s="429"/>
      <c r="I272" s="429"/>
      <c r="J272" s="45" t="s">
        <v>463</v>
      </c>
      <c r="K272" s="92">
        <v>1554.6465394514416</v>
      </c>
      <c r="L272" s="92">
        <v>1484.6874451761266</v>
      </c>
      <c r="M272" s="92">
        <v>1422.5015835980691</v>
      </c>
      <c r="N272" s="92">
        <v>1360.3157220200114</v>
      </c>
      <c r="O272" s="92">
        <v>1282.5833950474394</v>
      </c>
    </row>
    <row r="273" spans="1:15" ht="15.75">
      <c r="A273" s="42">
        <v>469568</v>
      </c>
      <c r="B273" s="43" t="s">
        <v>457</v>
      </c>
      <c r="C273" s="61">
        <v>1200</v>
      </c>
      <c r="D273" s="62">
        <v>273</v>
      </c>
      <c r="E273" s="62">
        <v>120</v>
      </c>
      <c r="F273" s="60"/>
      <c r="G273" s="429"/>
      <c r="H273" s="429"/>
      <c r="I273" s="429"/>
      <c r="J273" s="45" t="s">
        <v>463</v>
      </c>
      <c r="K273" s="92">
        <v>1856.1441275133259</v>
      </c>
      <c r="L273" s="92">
        <v>1772.617641775226</v>
      </c>
      <c r="M273" s="92">
        <v>1698.3718766746933</v>
      </c>
      <c r="N273" s="92">
        <v>1624.1261115741602</v>
      </c>
      <c r="O273" s="92">
        <v>1531.3189051984937</v>
      </c>
    </row>
    <row r="274" spans="1:15" ht="15.75">
      <c r="A274" s="42">
        <v>469569</v>
      </c>
      <c r="B274" s="43" t="s">
        <v>457</v>
      </c>
      <c r="C274" s="61">
        <v>1200</v>
      </c>
      <c r="D274" s="62">
        <v>324</v>
      </c>
      <c r="E274" s="62">
        <v>120</v>
      </c>
      <c r="F274" s="60"/>
      <c r="G274" s="429"/>
      <c r="H274" s="429"/>
      <c r="I274" s="429"/>
      <c r="J274" s="45" t="s">
        <v>463</v>
      </c>
      <c r="K274" s="92">
        <v>2021.8718772082091</v>
      </c>
      <c r="L274" s="92">
        <v>1930.8876427338396</v>
      </c>
      <c r="M274" s="92">
        <v>1850.0127676455113</v>
      </c>
      <c r="N274" s="92">
        <v>1769.137892557183</v>
      </c>
      <c r="O274" s="92">
        <v>1668.0442986967723</v>
      </c>
    </row>
    <row r="275" spans="1:15" ht="15.75">
      <c r="A275" s="42">
        <v>469570</v>
      </c>
      <c r="B275" s="43" t="s">
        <v>458</v>
      </c>
      <c r="C275" s="61">
        <v>1200</v>
      </c>
      <c r="D275" s="62">
        <v>18</v>
      </c>
      <c r="E275" s="62">
        <v>20</v>
      </c>
      <c r="F275" s="60" t="s">
        <v>461</v>
      </c>
      <c r="G275" s="429"/>
      <c r="H275" s="429"/>
      <c r="I275" s="429"/>
      <c r="J275" s="45" t="s">
        <v>463</v>
      </c>
      <c r="K275" s="92">
        <v>91.210858093342409</v>
      </c>
      <c r="L275" s="92">
        <v>87.106369479142003</v>
      </c>
      <c r="M275" s="92">
        <v>83.457935155408308</v>
      </c>
      <c r="N275" s="92">
        <v>79.809500831674612</v>
      </c>
      <c r="O275" s="92">
        <v>75.248957927007481</v>
      </c>
    </row>
    <row r="276" spans="1:15" ht="15.75">
      <c r="A276" s="42">
        <v>469571</v>
      </c>
      <c r="B276" s="43" t="s">
        <v>458</v>
      </c>
      <c r="C276" s="61">
        <v>1200</v>
      </c>
      <c r="D276" s="62">
        <v>21</v>
      </c>
      <c r="E276" s="62">
        <v>20</v>
      </c>
      <c r="F276" s="60" t="s">
        <v>461</v>
      </c>
      <c r="G276" s="429"/>
      <c r="H276" s="429"/>
      <c r="I276" s="429"/>
      <c r="J276" s="45" t="s">
        <v>463</v>
      </c>
      <c r="K276" s="92">
        <v>98.554281781148006</v>
      </c>
      <c r="L276" s="92">
        <v>94.119339100996342</v>
      </c>
      <c r="M276" s="92">
        <v>90.177167829750431</v>
      </c>
      <c r="N276" s="92">
        <v>86.234996558504506</v>
      </c>
      <c r="O276" s="92">
        <v>81.307282469447102</v>
      </c>
    </row>
    <row r="277" spans="1:15" ht="15.75">
      <c r="A277" s="42">
        <v>469572</v>
      </c>
      <c r="B277" s="43" t="s">
        <v>458</v>
      </c>
      <c r="C277" s="61">
        <v>1200</v>
      </c>
      <c r="D277" s="62">
        <v>25</v>
      </c>
      <c r="E277" s="62">
        <v>20</v>
      </c>
      <c r="F277" s="60" t="s">
        <v>461</v>
      </c>
      <c r="G277" s="429"/>
      <c r="H277" s="429"/>
      <c r="I277" s="429"/>
      <c r="J277" s="45" t="s">
        <v>463</v>
      </c>
      <c r="K277" s="92">
        <v>110.6203630850833</v>
      </c>
      <c r="L277" s="92">
        <v>105.64244674625455</v>
      </c>
      <c r="M277" s="92">
        <v>101.21763222285122</v>
      </c>
      <c r="N277" s="92">
        <v>96.79281769944788</v>
      </c>
      <c r="O277" s="92">
        <v>91.261799545193711</v>
      </c>
    </row>
    <row r="278" spans="1:15" ht="15.75">
      <c r="A278" s="42">
        <v>469573</v>
      </c>
      <c r="B278" s="43" t="s">
        <v>458</v>
      </c>
      <c r="C278" s="61">
        <v>1200</v>
      </c>
      <c r="D278" s="62">
        <v>27</v>
      </c>
      <c r="E278" s="62">
        <v>20</v>
      </c>
      <c r="F278" s="60" t="s">
        <v>461</v>
      </c>
      <c r="G278" s="429"/>
      <c r="H278" s="429"/>
      <c r="I278" s="429"/>
      <c r="J278" s="45" t="s">
        <v>463</v>
      </c>
      <c r="K278" s="92">
        <v>114.83012281068078</v>
      </c>
      <c r="L278" s="92">
        <v>109.66276728420014</v>
      </c>
      <c r="M278" s="92">
        <v>105.06956237177292</v>
      </c>
      <c r="N278" s="92">
        <v>100.47635745934568</v>
      </c>
      <c r="O278" s="92">
        <v>94.734851318811636</v>
      </c>
    </row>
    <row r="279" spans="1:15" ht="15.75">
      <c r="A279" s="42">
        <v>469574</v>
      </c>
      <c r="B279" s="43" t="s">
        <v>458</v>
      </c>
      <c r="C279" s="61">
        <v>1200</v>
      </c>
      <c r="D279" s="62">
        <v>32</v>
      </c>
      <c r="E279" s="62">
        <v>20</v>
      </c>
      <c r="F279" s="60" t="s">
        <v>461</v>
      </c>
      <c r="G279" s="429"/>
      <c r="H279" s="429"/>
      <c r="I279" s="429"/>
      <c r="J279" s="45" t="s">
        <v>463</v>
      </c>
      <c r="K279" s="92">
        <v>123.34790683602148</v>
      </c>
      <c r="L279" s="92">
        <v>117.79725102840051</v>
      </c>
      <c r="M279" s="92">
        <v>112.86333475495965</v>
      </c>
      <c r="N279" s="92">
        <v>107.92941848151879</v>
      </c>
      <c r="O279" s="92">
        <v>101.76202313971771</v>
      </c>
    </row>
    <row r="280" spans="1:15" ht="15.75">
      <c r="A280" s="42">
        <v>469575</v>
      </c>
      <c r="B280" s="43" t="s">
        <v>458</v>
      </c>
      <c r="C280" s="61">
        <v>1200</v>
      </c>
      <c r="D280" s="62">
        <v>34</v>
      </c>
      <c r="E280" s="62">
        <v>20</v>
      </c>
      <c r="F280" s="60" t="s">
        <v>461</v>
      </c>
      <c r="G280" s="429"/>
      <c r="H280" s="429"/>
      <c r="I280" s="429"/>
      <c r="J280" s="45" t="s">
        <v>463</v>
      </c>
      <c r="K280" s="92">
        <v>128.74776353822469</v>
      </c>
      <c r="L280" s="92">
        <v>122.95411417900458</v>
      </c>
      <c r="M280" s="92">
        <v>117.8042036374756</v>
      </c>
      <c r="N280" s="92">
        <v>112.6542930959466</v>
      </c>
      <c r="O280" s="92">
        <v>106.21690491903536</v>
      </c>
    </row>
    <row r="281" spans="1:15" ht="15.75">
      <c r="A281" s="42">
        <v>469576</v>
      </c>
      <c r="B281" s="43" t="s">
        <v>458</v>
      </c>
      <c r="C281" s="61">
        <v>1200</v>
      </c>
      <c r="D281" s="62">
        <v>38</v>
      </c>
      <c r="E281" s="62">
        <v>20</v>
      </c>
      <c r="F281" s="60" t="s">
        <v>461</v>
      </c>
      <c r="G281" s="429"/>
      <c r="H281" s="429"/>
      <c r="I281" s="429"/>
      <c r="J281" s="45" t="s">
        <v>463</v>
      </c>
      <c r="K281" s="92">
        <v>135.72644397097469</v>
      </c>
      <c r="L281" s="92">
        <v>129.61875399228083</v>
      </c>
      <c r="M281" s="92">
        <v>124.18969623344184</v>
      </c>
      <c r="N281" s="92">
        <v>118.76063847460284</v>
      </c>
      <c r="O281" s="92">
        <v>111.97431627605411</v>
      </c>
    </row>
    <row r="282" spans="1:15" ht="15.75">
      <c r="A282" s="42">
        <v>469577</v>
      </c>
      <c r="B282" s="43" t="s">
        <v>458</v>
      </c>
      <c r="C282" s="61">
        <v>1200</v>
      </c>
      <c r="D282" s="62">
        <v>42</v>
      </c>
      <c r="E282" s="62">
        <v>20</v>
      </c>
      <c r="F282" s="60" t="s">
        <v>461</v>
      </c>
      <c r="G282" s="429"/>
      <c r="H282" s="429"/>
      <c r="I282" s="429"/>
      <c r="J282" s="45" t="s">
        <v>463</v>
      </c>
      <c r="K282" s="92">
        <v>143.21191758510611</v>
      </c>
      <c r="L282" s="92">
        <v>136.76738129377634</v>
      </c>
      <c r="M282" s="92">
        <v>131.03890459037208</v>
      </c>
      <c r="N282" s="92">
        <v>125.31042788696784</v>
      </c>
      <c r="O282" s="92">
        <v>118.14983200771253</v>
      </c>
    </row>
    <row r="283" spans="1:15" ht="15.75">
      <c r="A283" s="42">
        <v>469578</v>
      </c>
      <c r="B283" s="43" t="s">
        <v>458</v>
      </c>
      <c r="C283" s="61">
        <v>1200</v>
      </c>
      <c r="D283" s="62">
        <v>45</v>
      </c>
      <c r="E283" s="62">
        <v>20</v>
      </c>
      <c r="F283" s="60" t="s">
        <v>461</v>
      </c>
      <c r="G283" s="429"/>
      <c r="H283" s="429"/>
      <c r="I283" s="429"/>
      <c r="J283" s="45" t="s">
        <v>463</v>
      </c>
      <c r="K283" s="92">
        <v>148.6201314877645</v>
      </c>
      <c r="L283" s="92">
        <v>141.93222557081509</v>
      </c>
      <c r="M283" s="92">
        <v>135.98742031130453</v>
      </c>
      <c r="N283" s="92">
        <v>130.04261505179394</v>
      </c>
      <c r="O283" s="92">
        <v>122.6116084774057</v>
      </c>
    </row>
    <row r="284" spans="1:15" ht="15.75">
      <c r="A284" s="42">
        <v>469579</v>
      </c>
      <c r="B284" s="43" t="s">
        <v>458</v>
      </c>
      <c r="C284" s="61">
        <v>1200</v>
      </c>
      <c r="D284" s="62">
        <v>48</v>
      </c>
      <c r="E284" s="62">
        <v>20</v>
      </c>
      <c r="F284" s="60" t="s">
        <v>461</v>
      </c>
      <c r="G284" s="429"/>
      <c r="H284" s="429"/>
      <c r="I284" s="429"/>
      <c r="J284" s="45" t="s">
        <v>463</v>
      </c>
      <c r="K284" s="92">
        <v>158.07366557625343</v>
      </c>
      <c r="L284" s="92">
        <v>150.96035062532204</v>
      </c>
      <c r="M284" s="92">
        <v>144.63740400227189</v>
      </c>
      <c r="N284" s="92">
        <v>138.31445737922175</v>
      </c>
      <c r="O284" s="92">
        <v>130.41077410040907</v>
      </c>
    </row>
    <row r="285" spans="1:15" ht="15.75">
      <c r="A285" s="42">
        <v>469580</v>
      </c>
      <c r="B285" s="43" t="s">
        <v>458</v>
      </c>
      <c r="C285" s="61">
        <v>1200</v>
      </c>
      <c r="D285" s="62">
        <v>54</v>
      </c>
      <c r="E285" s="62">
        <v>20</v>
      </c>
      <c r="F285" s="60" t="s">
        <v>461</v>
      </c>
      <c r="G285" s="429"/>
      <c r="H285" s="429"/>
      <c r="I285" s="429"/>
      <c r="J285" s="45" t="s">
        <v>463</v>
      </c>
      <c r="K285" s="92">
        <v>174.68634432065443</v>
      </c>
      <c r="L285" s="92">
        <v>166.82545882622497</v>
      </c>
      <c r="M285" s="92">
        <v>159.8380050533988</v>
      </c>
      <c r="N285" s="92">
        <v>152.85055128057263</v>
      </c>
      <c r="O285" s="92">
        <v>144.1162340645399</v>
      </c>
    </row>
    <row r="286" spans="1:15" ht="15.75">
      <c r="A286" s="42">
        <v>469581</v>
      </c>
      <c r="B286" s="43" t="s">
        <v>458</v>
      </c>
      <c r="C286" s="61">
        <v>1200</v>
      </c>
      <c r="D286" s="62">
        <v>57</v>
      </c>
      <c r="E286" s="62">
        <v>20</v>
      </c>
      <c r="F286" s="60" t="s">
        <v>461</v>
      </c>
      <c r="G286" s="429"/>
      <c r="H286" s="429"/>
      <c r="I286" s="429"/>
      <c r="J286" s="45" t="s">
        <v>463</v>
      </c>
      <c r="K286" s="92">
        <v>182.29077496812471</v>
      </c>
      <c r="L286" s="92">
        <v>174.08769009455909</v>
      </c>
      <c r="M286" s="92">
        <v>166.79605909583412</v>
      </c>
      <c r="N286" s="92">
        <v>159.50442809710913</v>
      </c>
      <c r="O286" s="92">
        <v>150.38988934870287</v>
      </c>
    </row>
    <row r="287" spans="1:15" ht="15.75">
      <c r="A287" s="42">
        <v>469582</v>
      </c>
      <c r="B287" s="43" t="s">
        <v>458</v>
      </c>
      <c r="C287" s="61">
        <v>1200</v>
      </c>
      <c r="D287" s="62">
        <v>60</v>
      </c>
      <c r="E287" s="62">
        <v>20</v>
      </c>
      <c r="F287" s="60" t="s">
        <v>461</v>
      </c>
      <c r="G287" s="429"/>
      <c r="H287" s="429"/>
      <c r="I287" s="429"/>
      <c r="J287" s="45" t="s">
        <v>463</v>
      </c>
      <c r="K287" s="92">
        <v>189.35439501792393</v>
      </c>
      <c r="L287" s="92">
        <v>180.83344724211736</v>
      </c>
      <c r="M287" s="92">
        <v>173.25927144140041</v>
      </c>
      <c r="N287" s="92">
        <v>165.68509564068344</v>
      </c>
      <c r="O287" s="92">
        <v>156.21737588978723</v>
      </c>
    </row>
    <row r="288" spans="1:15" ht="15.75">
      <c r="A288" s="42">
        <v>469583</v>
      </c>
      <c r="B288" s="43" t="s">
        <v>458</v>
      </c>
      <c r="C288" s="61">
        <v>1200</v>
      </c>
      <c r="D288" s="62">
        <v>64</v>
      </c>
      <c r="E288" s="62">
        <v>20</v>
      </c>
      <c r="F288" s="60" t="s">
        <v>461</v>
      </c>
      <c r="G288" s="429"/>
      <c r="H288" s="429"/>
      <c r="I288" s="429"/>
      <c r="J288" s="45" t="s">
        <v>463</v>
      </c>
      <c r="K288" s="92">
        <v>198.45605179195758</v>
      </c>
      <c r="L288" s="92">
        <v>189.52552946131948</v>
      </c>
      <c r="M288" s="92">
        <v>181.58728738964118</v>
      </c>
      <c r="N288" s="92">
        <v>173.64904531796287</v>
      </c>
      <c r="O288" s="92">
        <v>163.72624272836498</v>
      </c>
    </row>
    <row r="289" spans="1:15" ht="15.75">
      <c r="A289" s="42">
        <v>469584</v>
      </c>
      <c r="B289" s="43" t="s">
        <v>458</v>
      </c>
      <c r="C289" s="61">
        <v>1200</v>
      </c>
      <c r="D289" s="62">
        <v>70</v>
      </c>
      <c r="E289" s="62">
        <v>20</v>
      </c>
      <c r="F289" s="60" t="s">
        <v>461</v>
      </c>
      <c r="G289" s="429"/>
      <c r="H289" s="429"/>
      <c r="I289" s="429"/>
      <c r="J289" s="45" t="s">
        <v>463</v>
      </c>
      <c r="K289" s="92">
        <v>210.60476562089184</v>
      </c>
      <c r="L289" s="92">
        <v>201.12755116795171</v>
      </c>
      <c r="M289" s="92">
        <v>192.70336054311605</v>
      </c>
      <c r="N289" s="92">
        <v>184.27916991828036</v>
      </c>
      <c r="O289" s="92">
        <v>173.74893163723576</v>
      </c>
    </row>
    <row r="290" spans="1:15" ht="15.75">
      <c r="A290" s="42">
        <v>469585</v>
      </c>
      <c r="B290" s="43" t="s">
        <v>458</v>
      </c>
      <c r="C290" s="61">
        <v>1200</v>
      </c>
      <c r="D290" s="62">
        <v>76</v>
      </c>
      <c r="E290" s="62">
        <v>20</v>
      </c>
      <c r="F290" s="60" t="s">
        <v>461</v>
      </c>
      <c r="G290" s="429"/>
      <c r="H290" s="429"/>
      <c r="I290" s="429"/>
      <c r="J290" s="45" t="s">
        <v>463</v>
      </c>
      <c r="K290" s="92">
        <v>245.86932484580942</v>
      </c>
      <c r="L290" s="92">
        <v>234.80520522774799</v>
      </c>
      <c r="M290" s="92">
        <v>224.97043223391563</v>
      </c>
      <c r="N290" s="92">
        <v>215.13565924008324</v>
      </c>
      <c r="O290" s="92">
        <v>202.84219299779275</v>
      </c>
    </row>
    <row r="291" spans="1:15" ht="15.75">
      <c r="A291" s="42">
        <v>469586</v>
      </c>
      <c r="B291" s="43" t="s">
        <v>458</v>
      </c>
      <c r="C291" s="61">
        <v>1200</v>
      </c>
      <c r="D291" s="62">
        <v>80</v>
      </c>
      <c r="E291" s="62">
        <v>20</v>
      </c>
      <c r="F291" s="60" t="s">
        <v>461</v>
      </c>
      <c r="G291" s="429"/>
      <c r="H291" s="429"/>
      <c r="I291" s="429"/>
      <c r="J291" s="45" t="s">
        <v>463</v>
      </c>
      <c r="K291" s="92">
        <v>254.70194674667016</v>
      </c>
      <c r="L291" s="92">
        <v>243.24035914306998</v>
      </c>
      <c r="M291" s="92">
        <v>233.05228127320319</v>
      </c>
      <c r="N291" s="92">
        <v>222.86420340333638</v>
      </c>
      <c r="O291" s="92">
        <v>210.12910606600286</v>
      </c>
    </row>
    <row r="292" spans="1:15" ht="15.75">
      <c r="A292" s="42">
        <v>469587</v>
      </c>
      <c r="B292" s="43" t="s">
        <v>458</v>
      </c>
      <c r="C292" s="61">
        <v>1200</v>
      </c>
      <c r="D292" s="62">
        <v>89</v>
      </c>
      <c r="E292" s="62">
        <v>20</v>
      </c>
      <c r="F292" s="60" t="s">
        <v>461</v>
      </c>
      <c r="G292" s="429"/>
      <c r="H292" s="429"/>
      <c r="I292" s="429"/>
      <c r="J292" s="45" t="s">
        <v>463</v>
      </c>
      <c r="K292" s="92">
        <v>240.81081310583295</v>
      </c>
      <c r="L292" s="92">
        <v>229.97432651607045</v>
      </c>
      <c r="M292" s="92">
        <v>220.34189399183717</v>
      </c>
      <c r="N292" s="92">
        <v>210.70946146760383</v>
      </c>
      <c r="O292" s="92">
        <v>198.66892081231217</v>
      </c>
    </row>
    <row r="293" spans="1:15" ht="15.75">
      <c r="A293" s="42">
        <v>469588</v>
      </c>
      <c r="B293" s="43" t="s">
        <v>458</v>
      </c>
      <c r="C293" s="61">
        <v>1200</v>
      </c>
      <c r="D293" s="62">
        <v>108</v>
      </c>
      <c r="E293" s="62">
        <v>20</v>
      </c>
      <c r="F293" s="60" t="s">
        <v>461</v>
      </c>
      <c r="G293" s="429"/>
      <c r="H293" s="429"/>
      <c r="I293" s="429"/>
      <c r="J293" s="45" t="s">
        <v>463</v>
      </c>
      <c r="K293" s="92">
        <v>279.8314859062761</v>
      </c>
      <c r="L293" s="92">
        <v>267.23906904049369</v>
      </c>
      <c r="M293" s="92">
        <v>256.04580960424266</v>
      </c>
      <c r="N293" s="92">
        <v>244.85255016799158</v>
      </c>
      <c r="O293" s="92">
        <v>230.86097587267778</v>
      </c>
    </row>
    <row r="294" spans="1:15" ht="15.75">
      <c r="A294" s="42">
        <v>469589</v>
      </c>
      <c r="B294" s="43" t="s">
        <v>458</v>
      </c>
      <c r="C294" s="61">
        <v>1200</v>
      </c>
      <c r="D294" s="62">
        <v>114</v>
      </c>
      <c r="E294" s="62">
        <v>20</v>
      </c>
      <c r="F294" s="60" t="s">
        <v>461</v>
      </c>
      <c r="G294" s="429"/>
      <c r="H294" s="429"/>
      <c r="I294" s="429"/>
      <c r="J294" s="45" t="s">
        <v>463</v>
      </c>
      <c r="K294" s="92">
        <v>293.56825081742289</v>
      </c>
      <c r="L294" s="92">
        <v>280.35767953063885</v>
      </c>
      <c r="M294" s="92">
        <v>268.61494949794195</v>
      </c>
      <c r="N294" s="92">
        <v>256.87221946524505</v>
      </c>
      <c r="O294" s="92">
        <v>242.19380692437386</v>
      </c>
    </row>
    <row r="295" spans="1:15" ht="15.75">
      <c r="A295" s="42">
        <v>469590</v>
      </c>
      <c r="B295" s="43" t="s">
        <v>458</v>
      </c>
      <c r="C295" s="61">
        <v>1200</v>
      </c>
      <c r="D295" s="62">
        <v>133</v>
      </c>
      <c r="E295" s="62">
        <v>20</v>
      </c>
      <c r="F295" s="60" t="s">
        <v>461</v>
      </c>
      <c r="G295" s="429"/>
      <c r="H295" s="429"/>
      <c r="I295" s="429"/>
      <c r="J295" s="45" t="s">
        <v>463</v>
      </c>
      <c r="K295" s="92">
        <v>337.14043409047616</v>
      </c>
      <c r="L295" s="92">
        <v>321.96911455640475</v>
      </c>
      <c r="M295" s="92">
        <v>308.48349719278571</v>
      </c>
      <c r="N295" s="92">
        <v>294.99787982916666</v>
      </c>
      <c r="O295" s="92">
        <v>278.14085812464282</v>
      </c>
    </row>
    <row r="296" spans="1:15" ht="15.75">
      <c r="A296" s="42">
        <v>469591</v>
      </c>
      <c r="B296" s="43" t="s">
        <v>458</v>
      </c>
      <c r="C296" s="61">
        <v>1200</v>
      </c>
      <c r="D296" s="62">
        <v>140</v>
      </c>
      <c r="E296" s="62">
        <v>20</v>
      </c>
      <c r="F296" s="60" t="s">
        <v>461</v>
      </c>
      <c r="G296" s="429"/>
      <c r="H296" s="429"/>
      <c r="I296" s="429"/>
      <c r="J296" s="45" t="s">
        <v>463</v>
      </c>
      <c r="K296" s="92">
        <v>353.33565783602046</v>
      </c>
      <c r="L296" s="92">
        <v>337.4355532333995</v>
      </c>
      <c r="M296" s="92">
        <v>323.30212691995871</v>
      </c>
      <c r="N296" s="92">
        <v>309.16870060651792</v>
      </c>
      <c r="O296" s="92">
        <v>291.50191771471685</v>
      </c>
    </row>
    <row r="297" spans="1:15" ht="15.75">
      <c r="A297" s="42">
        <v>469592</v>
      </c>
      <c r="B297" s="43" t="s">
        <v>458</v>
      </c>
      <c r="C297" s="61">
        <v>1200</v>
      </c>
      <c r="D297" s="62">
        <v>159</v>
      </c>
      <c r="E297" s="62">
        <v>20</v>
      </c>
      <c r="F297" s="60" t="s">
        <v>461</v>
      </c>
      <c r="G297" s="429"/>
      <c r="H297" s="429"/>
      <c r="I297" s="429"/>
      <c r="J297" s="45" t="s">
        <v>463</v>
      </c>
      <c r="K297" s="92">
        <v>389.95477988458384</v>
      </c>
      <c r="L297" s="92">
        <v>372.40681478977757</v>
      </c>
      <c r="M297" s="92">
        <v>356.80862359439425</v>
      </c>
      <c r="N297" s="92">
        <v>341.21043239901087</v>
      </c>
      <c r="O297" s="92">
        <v>321.71269340478165</v>
      </c>
    </row>
    <row r="298" spans="1:15" ht="15.75">
      <c r="A298" s="42">
        <v>469593</v>
      </c>
      <c r="B298" s="43" t="s">
        <v>458</v>
      </c>
      <c r="C298" s="61">
        <v>1200</v>
      </c>
      <c r="D298" s="62">
        <v>219</v>
      </c>
      <c r="E298" s="62">
        <v>20</v>
      </c>
      <c r="F298" s="60" t="s">
        <v>461</v>
      </c>
      <c r="G298" s="429"/>
      <c r="H298" s="429"/>
      <c r="I298" s="429"/>
      <c r="J298" s="45" t="s">
        <v>463</v>
      </c>
      <c r="K298" s="92">
        <v>529.42189679650517</v>
      </c>
      <c r="L298" s="92">
        <v>505.59791144066241</v>
      </c>
      <c r="M298" s="92">
        <v>484.42103556880227</v>
      </c>
      <c r="N298" s="92">
        <v>463.24415969694201</v>
      </c>
      <c r="O298" s="92">
        <v>436.77306485711676</v>
      </c>
    </row>
    <row r="299" spans="1:15" ht="15.75">
      <c r="A299" s="42">
        <v>469594</v>
      </c>
      <c r="B299" s="43" t="s">
        <v>458</v>
      </c>
      <c r="C299" s="61">
        <v>1200</v>
      </c>
      <c r="D299" s="62">
        <v>273</v>
      </c>
      <c r="E299" s="62">
        <v>20</v>
      </c>
      <c r="F299" s="60" t="s">
        <v>461</v>
      </c>
      <c r="G299" s="429"/>
      <c r="H299" s="429"/>
      <c r="I299" s="429"/>
      <c r="J299" s="45" t="s">
        <v>463</v>
      </c>
      <c r="K299" s="92">
        <v>637.1393759919672</v>
      </c>
      <c r="L299" s="92">
        <v>608.46810407232863</v>
      </c>
      <c r="M299" s="92">
        <v>582.98252903265006</v>
      </c>
      <c r="N299" s="92">
        <v>557.49695399297127</v>
      </c>
      <c r="O299" s="92">
        <v>525.63998519337292</v>
      </c>
    </row>
    <row r="300" spans="1:15" ht="15.75">
      <c r="A300" s="42">
        <v>469595</v>
      </c>
      <c r="B300" s="43" t="s">
        <v>458</v>
      </c>
      <c r="C300" s="61">
        <v>1200</v>
      </c>
      <c r="D300" s="62">
        <v>324</v>
      </c>
      <c r="E300" s="62">
        <v>20</v>
      </c>
      <c r="F300" s="60" t="s">
        <v>461</v>
      </c>
      <c r="G300" s="429"/>
      <c r="H300" s="429"/>
      <c r="I300" s="429"/>
      <c r="J300" s="45" t="s">
        <v>463</v>
      </c>
      <c r="K300" s="92">
        <v>739.90263393205009</v>
      </c>
      <c r="L300" s="92">
        <v>706.60701540510786</v>
      </c>
      <c r="M300" s="92">
        <v>677.01091004782586</v>
      </c>
      <c r="N300" s="92">
        <v>647.41480469054386</v>
      </c>
      <c r="O300" s="92">
        <v>610.41967299394128</v>
      </c>
    </row>
    <row r="301" spans="1:15" ht="15.75">
      <c r="A301" s="42">
        <v>469596</v>
      </c>
      <c r="B301" s="43" t="s">
        <v>458</v>
      </c>
      <c r="C301" s="61">
        <v>1200</v>
      </c>
      <c r="D301" s="62">
        <v>18</v>
      </c>
      <c r="E301" s="62">
        <v>30</v>
      </c>
      <c r="F301" s="60" t="s">
        <v>461</v>
      </c>
      <c r="G301" s="429"/>
      <c r="H301" s="429"/>
      <c r="I301" s="429"/>
      <c r="J301" s="45" t="s">
        <v>463</v>
      </c>
      <c r="K301" s="92">
        <v>127.20164211664272</v>
      </c>
      <c r="L301" s="92">
        <v>121.4775682213938</v>
      </c>
      <c r="M301" s="92">
        <v>116.38950253672809</v>
      </c>
      <c r="N301" s="92">
        <v>111.30143685206238</v>
      </c>
      <c r="O301" s="92">
        <v>104.94135474623023</v>
      </c>
    </row>
    <row r="302" spans="1:15" ht="15.75">
      <c r="A302" s="42">
        <v>469597</v>
      </c>
      <c r="B302" s="43" t="s">
        <v>458</v>
      </c>
      <c r="C302" s="61">
        <v>1200</v>
      </c>
      <c r="D302" s="62">
        <v>21</v>
      </c>
      <c r="E302" s="62">
        <v>30</v>
      </c>
      <c r="F302" s="60" t="s">
        <v>461</v>
      </c>
      <c r="G302" s="429"/>
      <c r="H302" s="429"/>
      <c r="I302" s="429"/>
      <c r="J302" s="45" t="s">
        <v>463</v>
      </c>
      <c r="K302" s="92">
        <v>132.44155202525894</v>
      </c>
      <c r="L302" s="92">
        <v>126.48168218412229</v>
      </c>
      <c r="M302" s="92">
        <v>121.18402010311193</v>
      </c>
      <c r="N302" s="92">
        <v>115.88635802210158</v>
      </c>
      <c r="O302" s="92">
        <v>109.26428042083862</v>
      </c>
    </row>
    <row r="303" spans="1:15" ht="15.75">
      <c r="A303" s="42">
        <v>469598</v>
      </c>
      <c r="B303" s="43" t="s">
        <v>458</v>
      </c>
      <c r="C303" s="61">
        <v>1200</v>
      </c>
      <c r="D303" s="62">
        <v>25</v>
      </c>
      <c r="E303" s="62">
        <v>30</v>
      </c>
      <c r="F303" s="60" t="s">
        <v>461</v>
      </c>
      <c r="G303" s="429"/>
      <c r="H303" s="429"/>
      <c r="I303" s="429"/>
      <c r="J303" s="45" t="s">
        <v>463</v>
      </c>
      <c r="K303" s="92">
        <v>139.59012855768009</v>
      </c>
      <c r="L303" s="92">
        <v>133.30857277258448</v>
      </c>
      <c r="M303" s="92">
        <v>127.72496763027729</v>
      </c>
      <c r="N303" s="92">
        <v>122.14136248797007</v>
      </c>
      <c r="O303" s="92">
        <v>115.16185606008607</v>
      </c>
    </row>
    <row r="304" spans="1:15" ht="15.75">
      <c r="A304" s="42">
        <v>469599</v>
      </c>
      <c r="B304" s="43" t="s">
        <v>458</v>
      </c>
      <c r="C304" s="61">
        <v>1200</v>
      </c>
      <c r="D304" s="62">
        <v>27</v>
      </c>
      <c r="E304" s="62">
        <v>30</v>
      </c>
      <c r="F304" s="60" t="s">
        <v>461</v>
      </c>
      <c r="G304" s="429"/>
      <c r="H304" s="429"/>
      <c r="I304" s="429"/>
      <c r="J304" s="45" t="s">
        <v>463</v>
      </c>
      <c r="K304" s="92">
        <v>147.92008749841804</v>
      </c>
      <c r="L304" s="92">
        <v>141.26368356098922</v>
      </c>
      <c r="M304" s="92">
        <v>135.3468800610525</v>
      </c>
      <c r="N304" s="92">
        <v>129.43007656111578</v>
      </c>
      <c r="O304" s="92">
        <v>122.03407218619488</v>
      </c>
    </row>
    <row r="305" spans="1:15" ht="15.75">
      <c r="A305" s="42">
        <v>469600</v>
      </c>
      <c r="B305" s="43" t="s">
        <v>458</v>
      </c>
      <c r="C305" s="61">
        <v>1200</v>
      </c>
      <c r="D305" s="62">
        <v>32</v>
      </c>
      <c r="E305" s="62">
        <v>30</v>
      </c>
      <c r="F305" s="60" t="s">
        <v>461</v>
      </c>
      <c r="G305" s="429"/>
      <c r="H305" s="429"/>
      <c r="I305" s="429"/>
      <c r="J305" s="45" t="s">
        <v>463</v>
      </c>
      <c r="K305" s="92">
        <v>157.5258483646881</v>
      </c>
      <c r="L305" s="92">
        <v>150.43718518827714</v>
      </c>
      <c r="M305" s="92">
        <v>144.13615125368963</v>
      </c>
      <c r="N305" s="92">
        <v>137.8351173191021</v>
      </c>
      <c r="O305" s="92">
        <v>129.95882490086768</v>
      </c>
    </row>
    <row r="306" spans="1:15" ht="15.75">
      <c r="A306" s="42">
        <v>469601</v>
      </c>
      <c r="B306" s="43" t="s">
        <v>458</v>
      </c>
      <c r="C306" s="61">
        <v>1200</v>
      </c>
      <c r="D306" s="62">
        <v>34</v>
      </c>
      <c r="E306" s="62">
        <v>30</v>
      </c>
      <c r="F306" s="60" t="s">
        <v>461</v>
      </c>
      <c r="G306" s="429"/>
      <c r="H306" s="429"/>
      <c r="I306" s="429"/>
      <c r="J306" s="45" t="s">
        <v>463</v>
      </c>
      <c r="K306" s="92">
        <v>161.58357472625957</v>
      </c>
      <c r="L306" s="92">
        <v>154.31231386357788</v>
      </c>
      <c r="M306" s="92">
        <v>147.84897087452751</v>
      </c>
      <c r="N306" s="92">
        <v>141.38562788547713</v>
      </c>
      <c r="O306" s="92">
        <v>133.30644914916414</v>
      </c>
    </row>
    <row r="307" spans="1:15" ht="15.75">
      <c r="A307" s="42">
        <v>469602</v>
      </c>
      <c r="B307" s="43" t="s">
        <v>458</v>
      </c>
      <c r="C307" s="61">
        <v>1200</v>
      </c>
      <c r="D307" s="62">
        <v>38</v>
      </c>
      <c r="E307" s="62">
        <v>30</v>
      </c>
      <c r="F307" s="60" t="s">
        <v>461</v>
      </c>
      <c r="G307" s="429"/>
      <c r="H307" s="429"/>
      <c r="I307" s="429"/>
      <c r="J307" s="45" t="s">
        <v>463</v>
      </c>
      <c r="K307" s="92">
        <v>175.43579728178489</v>
      </c>
      <c r="L307" s="92">
        <v>167.54118640410456</v>
      </c>
      <c r="M307" s="92">
        <v>160.52375451283316</v>
      </c>
      <c r="N307" s="92">
        <v>153.50632262156176</v>
      </c>
      <c r="O307" s="92">
        <v>144.73453275747252</v>
      </c>
    </row>
    <row r="308" spans="1:15" ht="15.75">
      <c r="A308" s="42">
        <v>469603</v>
      </c>
      <c r="B308" s="43" t="s">
        <v>458</v>
      </c>
      <c r="C308" s="61">
        <v>1200</v>
      </c>
      <c r="D308" s="62">
        <v>42</v>
      </c>
      <c r="E308" s="62">
        <v>30</v>
      </c>
      <c r="F308" s="60" t="s">
        <v>461</v>
      </c>
      <c r="G308" s="429"/>
      <c r="H308" s="429"/>
      <c r="I308" s="429"/>
      <c r="J308" s="45" t="s">
        <v>463</v>
      </c>
      <c r="K308" s="92">
        <v>185.02192970480326</v>
      </c>
      <c r="L308" s="92">
        <v>176.69594286808712</v>
      </c>
      <c r="M308" s="92">
        <v>169.29506567989498</v>
      </c>
      <c r="N308" s="92">
        <v>161.89418849170283</v>
      </c>
      <c r="O308" s="92">
        <v>152.64309200646267</v>
      </c>
    </row>
    <row r="309" spans="1:15" ht="15.75">
      <c r="A309" s="42">
        <v>469604</v>
      </c>
      <c r="B309" s="43" t="s">
        <v>458</v>
      </c>
      <c r="C309" s="61">
        <v>1200</v>
      </c>
      <c r="D309" s="62">
        <v>45</v>
      </c>
      <c r="E309" s="62">
        <v>30</v>
      </c>
      <c r="F309" s="60" t="s">
        <v>461</v>
      </c>
      <c r="G309" s="429"/>
      <c r="H309" s="429"/>
      <c r="I309" s="429"/>
      <c r="J309" s="45" t="s">
        <v>463</v>
      </c>
      <c r="K309" s="92">
        <v>192.11418268597166</v>
      </c>
      <c r="L309" s="92">
        <v>183.46904446510291</v>
      </c>
      <c r="M309" s="92">
        <v>175.78447715766407</v>
      </c>
      <c r="N309" s="92">
        <v>168.0999098502252</v>
      </c>
      <c r="O309" s="92">
        <v>158.49420071592661</v>
      </c>
    </row>
    <row r="310" spans="1:15" ht="15.75">
      <c r="A310" s="42">
        <v>469605</v>
      </c>
      <c r="B310" s="43" t="s">
        <v>458</v>
      </c>
      <c r="C310" s="61">
        <v>1200</v>
      </c>
      <c r="D310" s="62">
        <v>48</v>
      </c>
      <c r="E310" s="62">
        <v>30</v>
      </c>
      <c r="F310" s="60" t="s">
        <v>461</v>
      </c>
      <c r="G310" s="429"/>
      <c r="H310" s="429"/>
      <c r="I310" s="429"/>
      <c r="J310" s="45" t="s">
        <v>463</v>
      </c>
      <c r="K310" s="92">
        <v>198.05804352762834</v>
      </c>
      <c r="L310" s="92">
        <v>189.14543156888507</v>
      </c>
      <c r="M310" s="92">
        <v>181.22310982777995</v>
      </c>
      <c r="N310" s="92">
        <v>173.3007880866748</v>
      </c>
      <c r="O310" s="92">
        <v>163.39788591029338</v>
      </c>
    </row>
    <row r="311" spans="1:15" ht="15.75">
      <c r="A311" s="42">
        <v>469606</v>
      </c>
      <c r="B311" s="43" t="s">
        <v>458</v>
      </c>
      <c r="C311" s="61">
        <v>1200</v>
      </c>
      <c r="D311" s="62">
        <v>54</v>
      </c>
      <c r="E311" s="62">
        <v>30</v>
      </c>
      <c r="F311" s="60" t="s">
        <v>461</v>
      </c>
      <c r="G311" s="429"/>
      <c r="H311" s="429"/>
      <c r="I311" s="429"/>
      <c r="J311" s="45" t="s">
        <v>463</v>
      </c>
      <c r="K311" s="92">
        <v>223.22281373630534</v>
      </c>
      <c r="L311" s="92">
        <v>213.17778711817158</v>
      </c>
      <c r="M311" s="92">
        <v>204.2488745687194</v>
      </c>
      <c r="N311" s="92">
        <v>195.31996201926717</v>
      </c>
      <c r="O311" s="92">
        <v>184.15882133245191</v>
      </c>
    </row>
    <row r="312" spans="1:15" ht="15.75">
      <c r="A312" s="42">
        <v>469607</v>
      </c>
      <c r="B312" s="43" t="s">
        <v>458</v>
      </c>
      <c r="C312" s="61">
        <v>1200</v>
      </c>
      <c r="D312" s="62">
        <v>57</v>
      </c>
      <c r="E312" s="62">
        <v>30</v>
      </c>
      <c r="F312" s="60" t="s">
        <v>461</v>
      </c>
      <c r="G312" s="429"/>
      <c r="H312" s="429"/>
      <c r="I312" s="429"/>
      <c r="J312" s="45" t="s">
        <v>463</v>
      </c>
      <c r="K312" s="92">
        <v>237.95834715946961</v>
      </c>
      <c r="L312" s="92">
        <v>227.25022153729347</v>
      </c>
      <c r="M312" s="92">
        <v>217.7318876509147</v>
      </c>
      <c r="N312" s="92">
        <v>208.2135537645359</v>
      </c>
      <c r="O312" s="92">
        <v>196.31563640656242</v>
      </c>
    </row>
    <row r="313" spans="1:15" ht="15.75">
      <c r="A313" s="42">
        <v>469608</v>
      </c>
      <c r="B313" s="43" t="s">
        <v>458</v>
      </c>
      <c r="C313" s="61">
        <v>1200</v>
      </c>
      <c r="D313" s="62">
        <v>60</v>
      </c>
      <c r="E313" s="62">
        <v>30</v>
      </c>
      <c r="F313" s="60" t="s">
        <v>461</v>
      </c>
      <c r="G313" s="429"/>
      <c r="H313" s="429"/>
      <c r="I313" s="429"/>
      <c r="J313" s="45" t="s">
        <v>463</v>
      </c>
      <c r="K313" s="92">
        <v>248.72422896973052</v>
      </c>
      <c r="L313" s="92">
        <v>237.53163866609265</v>
      </c>
      <c r="M313" s="92">
        <v>227.58266950730342</v>
      </c>
      <c r="N313" s="92">
        <v>217.6337003485142</v>
      </c>
      <c r="O313" s="92">
        <v>205.19748890002768</v>
      </c>
    </row>
    <row r="314" spans="1:15" ht="15.75">
      <c r="A314" s="42">
        <v>469609</v>
      </c>
      <c r="B314" s="43" t="s">
        <v>458</v>
      </c>
      <c r="C314" s="61">
        <v>1200</v>
      </c>
      <c r="D314" s="62">
        <v>64</v>
      </c>
      <c r="E314" s="62">
        <v>30</v>
      </c>
      <c r="F314" s="60" t="s">
        <v>461</v>
      </c>
      <c r="G314" s="429"/>
      <c r="H314" s="429"/>
      <c r="I314" s="429"/>
      <c r="J314" s="45" t="s">
        <v>463</v>
      </c>
      <c r="K314" s="92">
        <v>263.90035437660913</v>
      </c>
      <c r="L314" s="92">
        <v>252.02483842966171</v>
      </c>
      <c r="M314" s="92">
        <v>241.46882425459737</v>
      </c>
      <c r="N314" s="92">
        <v>230.91281007953299</v>
      </c>
      <c r="O314" s="92">
        <v>217.71779236070253</v>
      </c>
    </row>
    <row r="315" spans="1:15" ht="15.75">
      <c r="A315" s="42">
        <v>469610</v>
      </c>
      <c r="B315" s="43" t="s">
        <v>458</v>
      </c>
      <c r="C315" s="61">
        <v>1200</v>
      </c>
      <c r="D315" s="62">
        <v>70</v>
      </c>
      <c r="E315" s="62">
        <v>30</v>
      </c>
      <c r="F315" s="60" t="s">
        <v>461</v>
      </c>
      <c r="G315" s="429"/>
      <c r="H315" s="429"/>
      <c r="I315" s="429"/>
      <c r="J315" s="45" t="s">
        <v>463</v>
      </c>
      <c r="K315" s="92">
        <v>280.00051212811695</v>
      </c>
      <c r="L315" s="92">
        <v>267.40048908235167</v>
      </c>
      <c r="M315" s="92">
        <v>256.20046859722703</v>
      </c>
      <c r="N315" s="92">
        <v>245.00044811210233</v>
      </c>
      <c r="O315" s="92">
        <v>231.00042250569646</v>
      </c>
    </row>
    <row r="316" spans="1:15" ht="15.75">
      <c r="A316" s="42">
        <v>469611</v>
      </c>
      <c r="B316" s="43" t="s">
        <v>458</v>
      </c>
      <c r="C316" s="61">
        <v>1200</v>
      </c>
      <c r="D316" s="62">
        <v>76</v>
      </c>
      <c r="E316" s="62">
        <v>30</v>
      </c>
      <c r="F316" s="60" t="s">
        <v>461</v>
      </c>
      <c r="G316" s="429"/>
      <c r="H316" s="429"/>
      <c r="I316" s="429"/>
      <c r="J316" s="45" t="s">
        <v>463</v>
      </c>
      <c r="K316" s="92">
        <v>290.26865590736901</v>
      </c>
      <c r="L316" s="92">
        <v>277.20656639153736</v>
      </c>
      <c r="M316" s="92">
        <v>265.59582015524268</v>
      </c>
      <c r="N316" s="92">
        <v>253.98507391894788</v>
      </c>
      <c r="O316" s="92">
        <v>239.47164112357942</v>
      </c>
    </row>
    <row r="317" spans="1:15" ht="15.75">
      <c r="A317" s="42">
        <v>469612</v>
      </c>
      <c r="B317" s="43" t="s">
        <v>458</v>
      </c>
      <c r="C317" s="61">
        <v>1200</v>
      </c>
      <c r="D317" s="62">
        <v>80</v>
      </c>
      <c r="E317" s="62">
        <v>30</v>
      </c>
      <c r="F317" s="60" t="s">
        <v>461</v>
      </c>
      <c r="G317" s="429"/>
      <c r="H317" s="429"/>
      <c r="I317" s="429"/>
      <c r="J317" s="45" t="s">
        <v>463</v>
      </c>
      <c r="K317" s="92">
        <v>302.27684341908952</v>
      </c>
      <c r="L317" s="92">
        <v>288.6743854652305</v>
      </c>
      <c r="M317" s="92">
        <v>276.58331172846692</v>
      </c>
      <c r="N317" s="92">
        <v>264.49223799170335</v>
      </c>
      <c r="O317" s="92">
        <v>249.37839582074884</v>
      </c>
    </row>
    <row r="318" spans="1:15" ht="15.75">
      <c r="A318" s="42">
        <v>469613</v>
      </c>
      <c r="B318" s="43" t="s">
        <v>458</v>
      </c>
      <c r="C318" s="61">
        <v>1200</v>
      </c>
      <c r="D318" s="62">
        <v>89</v>
      </c>
      <c r="E318" s="62">
        <v>30</v>
      </c>
      <c r="F318" s="60" t="s">
        <v>461</v>
      </c>
      <c r="G318" s="429"/>
      <c r="H318" s="429"/>
      <c r="I318" s="429"/>
      <c r="J318" s="45" t="s">
        <v>463</v>
      </c>
      <c r="K318" s="92">
        <v>297.05073617453178</v>
      </c>
      <c r="L318" s="92">
        <v>283.68345304667781</v>
      </c>
      <c r="M318" s="92">
        <v>271.80142359969659</v>
      </c>
      <c r="N318" s="92">
        <v>259.91939415271531</v>
      </c>
      <c r="O318" s="92">
        <v>245.06685734398872</v>
      </c>
    </row>
    <row r="319" spans="1:15" ht="15.75">
      <c r="A319" s="42">
        <v>469614</v>
      </c>
      <c r="B319" s="43" t="s">
        <v>458</v>
      </c>
      <c r="C319" s="61">
        <v>1200</v>
      </c>
      <c r="D319" s="62">
        <v>108</v>
      </c>
      <c r="E319" s="62">
        <v>30</v>
      </c>
      <c r="F319" s="60" t="s">
        <v>461</v>
      </c>
      <c r="G319" s="429"/>
      <c r="H319" s="429"/>
      <c r="I319" s="429"/>
      <c r="J319" s="45" t="s">
        <v>463</v>
      </c>
      <c r="K319" s="92">
        <v>343.4672673244076</v>
      </c>
      <c r="L319" s="92">
        <v>328.01124029480923</v>
      </c>
      <c r="M319" s="92">
        <v>314.27254960183296</v>
      </c>
      <c r="N319" s="92">
        <v>300.53385890885664</v>
      </c>
      <c r="O319" s="92">
        <v>283.36049554263627</v>
      </c>
    </row>
    <row r="320" spans="1:15" ht="15.75">
      <c r="A320" s="42">
        <v>469615</v>
      </c>
      <c r="B320" s="43" t="s">
        <v>458</v>
      </c>
      <c r="C320" s="61">
        <v>1200</v>
      </c>
      <c r="D320" s="62">
        <v>114</v>
      </c>
      <c r="E320" s="62">
        <v>30</v>
      </c>
      <c r="F320" s="60" t="s">
        <v>461</v>
      </c>
      <c r="G320" s="429"/>
      <c r="H320" s="429"/>
      <c r="I320" s="429"/>
      <c r="J320" s="45" t="s">
        <v>463</v>
      </c>
      <c r="K320" s="92">
        <v>363.28400606680793</v>
      </c>
      <c r="L320" s="92">
        <v>346.93622579380155</v>
      </c>
      <c r="M320" s="92">
        <v>332.40486555112926</v>
      </c>
      <c r="N320" s="92">
        <v>317.87350530845697</v>
      </c>
      <c r="O320" s="92">
        <v>299.70930500511651</v>
      </c>
    </row>
    <row r="321" spans="1:15" ht="15.75">
      <c r="A321" s="42">
        <v>469616</v>
      </c>
      <c r="B321" s="43" t="s">
        <v>458</v>
      </c>
      <c r="C321" s="61">
        <v>1200</v>
      </c>
      <c r="D321" s="62">
        <v>133</v>
      </c>
      <c r="E321" s="62">
        <v>30</v>
      </c>
      <c r="F321" s="60" t="s">
        <v>461</v>
      </c>
      <c r="G321" s="429"/>
      <c r="H321" s="429"/>
      <c r="I321" s="429"/>
      <c r="J321" s="45" t="s">
        <v>463</v>
      </c>
      <c r="K321" s="92">
        <v>404.63059674049316</v>
      </c>
      <c r="L321" s="92">
        <v>386.42221988717097</v>
      </c>
      <c r="M321" s="92">
        <v>370.23699601755123</v>
      </c>
      <c r="N321" s="92">
        <v>354.0517721479315</v>
      </c>
      <c r="O321" s="92">
        <v>333.82024231090685</v>
      </c>
    </row>
    <row r="322" spans="1:15" ht="15.75">
      <c r="A322" s="42">
        <v>469617</v>
      </c>
      <c r="B322" s="43" t="s">
        <v>458</v>
      </c>
      <c r="C322" s="61">
        <v>1200</v>
      </c>
      <c r="D322" s="62">
        <v>140</v>
      </c>
      <c r="E322" s="62">
        <v>30</v>
      </c>
      <c r="F322" s="60" t="s">
        <v>461</v>
      </c>
      <c r="G322" s="429"/>
      <c r="H322" s="429"/>
      <c r="I322" s="429"/>
      <c r="J322" s="45" t="s">
        <v>463</v>
      </c>
      <c r="K322" s="92">
        <v>423.24351151667975</v>
      </c>
      <c r="L322" s="92">
        <v>404.19755349842916</v>
      </c>
      <c r="M322" s="92">
        <v>387.26781303776198</v>
      </c>
      <c r="N322" s="92">
        <v>370.33807257709475</v>
      </c>
      <c r="O322" s="92">
        <v>349.17589700126075</v>
      </c>
    </row>
    <row r="323" spans="1:15" ht="15.75">
      <c r="A323" s="42">
        <v>568482</v>
      </c>
      <c r="B323" s="43" t="s">
        <v>458</v>
      </c>
      <c r="C323" s="61">
        <v>1200</v>
      </c>
      <c r="D323" s="62">
        <v>159</v>
      </c>
      <c r="E323" s="62">
        <v>30</v>
      </c>
      <c r="F323" s="60" t="s">
        <v>461</v>
      </c>
      <c r="G323" s="429"/>
      <c r="H323" s="429"/>
      <c r="I323" s="429"/>
      <c r="J323" s="45" t="s">
        <v>463</v>
      </c>
      <c r="K323" s="92">
        <v>477.90598790465089</v>
      </c>
      <c r="L323" s="92">
        <v>456.40021844894159</v>
      </c>
      <c r="M323" s="92">
        <v>437.28397893275559</v>
      </c>
      <c r="N323" s="92">
        <v>418.16773941656953</v>
      </c>
      <c r="O323" s="92">
        <v>394.27244002133693</v>
      </c>
    </row>
    <row r="324" spans="1:15" ht="15.75">
      <c r="A324" s="42">
        <v>469619</v>
      </c>
      <c r="B324" s="43" t="s">
        <v>458</v>
      </c>
      <c r="C324" s="61">
        <v>1200</v>
      </c>
      <c r="D324" s="62">
        <v>219</v>
      </c>
      <c r="E324" s="62">
        <v>30</v>
      </c>
      <c r="F324" s="60" t="s">
        <v>461</v>
      </c>
      <c r="G324" s="429"/>
      <c r="H324" s="429"/>
      <c r="I324" s="429"/>
      <c r="J324" s="45" t="s">
        <v>463</v>
      </c>
      <c r="K324" s="92">
        <v>629.02201183658951</v>
      </c>
      <c r="L324" s="92">
        <v>600.71602130394297</v>
      </c>
      <c r="M324" s="92">
        <v>575.55514083047944</v>
      </c>
      <c r="N324" s="92">
        <v>550.39426035701581</v>
      </c>
      <c r="O324" s="92">
        <v>518.94315976518635</v>
      </c>
    </row>
    <row r="325" spans="1:15" ht="15.75">
      <c r="A325" s="42">
        <v>469620</v>
      </c>
      <c r="B325" s="43" t="s">
        <v>458</v>
      </c>
      <c r="C325" s="61">
        <v>1200</v>
      </c>
      <c r="D325" s="62">
        <v>273</v>
      </c>
      <c r="E325" s="62">
        <v>30</v>
      </c>
      <c r="F325" s="60" t="s">
        <v>461</v>
      </c>
      <c r="G325" s="429"/>
      <c r="H325" s="429"/>
      <c r="I325" s="429"/>
      <c r="J325" s="45" t="s">
        <v>463</v>
      </c>
      <c r="K325" s="92">
        <v>752.61730337533459</v>
      </c>
      <c r="L325" s="92">
        <v>718.74952472344455</v>
      </c>
      <c r="M325" s="92">
        <v>688.6448325884312</v>
      </c>
      <c r="N325" s="92">
        <v>658.54014045341773</v>
      </c>
      <c r="O325" s="92">
        <v>620.90927528465102</v>
      </c>
    </row>
    <row r="326" spans="1:15" ht="15.75">
      <c r="A326" s="42">
        <v>469621</v>
      </c>
      <c r="B326" s="43" t="s">
        <v>458</v>
      </c>
      <c r="C326" s="61">
        <v>1200</v>
      </c>
      <c r="D326" s="62">
        <v>324</v>
      </c>
      <c r="E326" s="62">
        <v>30</v>
      </c>
      <c r="F326" s="60" t="s">
        <v>461</v>
      </c>
      <c r="G326" s="429"/>
      <c r="H326" s="429"/>
      <c r="I326" s="429"/>
      <c r="J326" s="45" t="s">
        <v>463</v>
      </c>
      <c r="K326" s="92">
        <v>872.11775728891098</v>
      </c>
      <c r="L326" s="92">
        <v>832.87245821090994</v>
      </c>
      <c r="M326" s="92">
        <v>797.98774791935352</v>
      </c>
      <c r="N326" s="92">
        <v>763.10303762779711</v>
      </c>
      <c r="O326" s="92">
        <v>719.49714976335156</v>
      </c>
    </row>
    <row r="327" spans="1:15" ht="15.75">
      <c r="A327" s="42">
        <v>469622</v>
      </c>
      <c r="B327" s="43" t="s">
        <v>458</v>
      </c>
      <c r="C327" s="61">
        <v>1200</v>
      </c>
      <c r="D327" s="62">
        <v>18</v>
      </c>
      <c r="E327" s="62">
        <v>40</v>
      </c>
      <c r="F327" s="60" t="s">
        <v>461</v>
      </c>
      <c r="G327" s="429"/>
      <c r="H327" s="429"/>
      <c r="I327" s="429"/>
      <c r="J327" s="45" t="s">
        <v>463</v>
      </c>
      <c r="K327" s="92">
        <v>167.19912565869137</v>
      </c>
      <c r="L327" s="92">
        <v>159.67516500405026</v>
      </c>
      <c r="M327" s="92">
        <v>152.9871999777026</v>
      </c>
      <c r="N327" s="92">
        <v>146.29923495135495</v>
      </c>
      <c r="O327" s="92">
        <v>137.93927866842037</v>
      </c>
    </row>
    <row r="328" spans="1:15" ht="15.75">
      <c r="A328" s="42">
        <v>469623</v>
      </c>
      <c r="B328" s="43" t="s">
        <v>458</v>
      </c>
      <c r="C328" s="61">
        <v>1200</v>
      </c>
      <c r="D328" s="62">
        <v>21</v>
      </c>
      <c r="E328" s="62">
        <v>40</v>
      </c>
      <c r="F328" s="60" t="s">
        <v>461</v>
      </c>
      <c r="G328" s="429"/>
      <c r="H328" s="429"/>
      <c r="I328" s="429"/>
      <c r="J328" s="45" t="s">
        <v>463</v>
      </c>
      <c r="K328" s="92">
        <v>173.25809454569989</v>
      </c>
      <c r="L328" s="92">
        <v>165.4614802911434</v>
      </c>
      <c r="M328" s="92">
        <v>158.53115650931539</v>
      </c>
      <c r="N328" s="92">
        <v>151.60083272748741</v>
      </c>
      <c r="O328" s="92">
        <v>142.93792800020239</v>
      </c>
    </row>
    <row r="329" spans="1:15" ht="15.75">
      <c r="A329" s="42">
        <v>469624</v>
      </c>
      <c r="B329" s="43" t="s">
        <v>458</v>
      </c>
      <c r="C329" s="61">
        <v>1200</v>
      </c>
      <c r="D329" s="62">
        <v>25</v>
      </c>
      <c r="E329" s="62">
        <v>40</v>
      </c>
      <c r="F329" s="60" t="s">
        <v>461</v>
      </c>
      <c r="G329" s="429"/>
      <c r="H329" s="429"/>
      <c r="I329" s="429"/>
      <c r="J329" s="45" t="s">
        <v>463</v>
      </c>
      <c r="K329" s="92">
        <v>182.47381014802943</v>
      </c>
      <c r="L329" s="92">
        <v>174.26248869136811</v>
      </c>
      <c r="M329" s="92">
        <v>166.96353628544693</v>
      </c>
      <c r="N329" s="92">
        <v>159.66458387952576</v>
      </c>
      <c r="O329" s="92">
        <v>150.54089337212426</v>
      </c>
    </row>
    <row r="330" spans="1:15" ht="15.75">
      <c r="A330" s="42">
        <v>469625</v>
      </c>
      <c r="B330" s="43" t="s">
        <v>458</v>
      </c>
      <c r="C330" s="61">
        <v>1200</v>
      </c>
      <c r="D330" s="62">
        <v>27</v>
      </c>
      <c r="E330" s="62">
        <v>40</v>
      </c>
      <c r="F330" s="60" t="s">
        <v>461</v>
      </c>
      <c r="G330" s="429"/>
      <c r="H330" s="429"/>
      <c r="I330" s="429"/>
      <c r="J330" s="45" t="s">
        <v>463</v>
      </c>
      <c r="K330" s="92">
        <v>187.28767796778124</v>
      </c>
      <c r="L330" s="92">
        <v>178.85973245923108</v>
      </c>
      <c r="M330" s="92">
        <v>171.36822534051984</v>
      </c>
      <c r="N330" s="92">
        <v>163.87671822180857</v>
      </c>
      <c r="O330" s="92">
        <v>154.51233432341951</v>
      </c>
    </row>
    <row r="331" spans="1:15" ht="15.75">
      <c r="A331" s="42">
        <v>469626</v>
      </c>
      <c r="B331" s="43" t="s">
        <v>458</v>
      </c>
      <c r="C331" s="61">
        <v>1200</v>
      </c>
      <c r="D331" s="62">
        <v>32</v>
      </c>
      <c r="E331" s="62">
        <v>40</v>
      </c>
      <c r="F331" s="60" t="s">
        <v>461</v>
      </c>
      <c r="G331" s="429"/>
      <c r="H331" s="429"/>
      <c r="I331" s="429"/>
      <c r="J331" s="45" t="s">
        <v>463</v>
      </c>
      <c r="K331" s="92">
        <v>208.81920585260772</v>
      </c>
      <c r="L331" s="92">
        <v>199.42234158924038</v>
      </c>
      <c r="M331" s="92">
        <v>191.06957335513607</v>
      </c>
      <c r="N331" s="92">
        <v>182.71680512103177</v>
      </c>
      <c r="O331" s="92">
        <v>172.27584482840138</v>
      </c>
    </row>
    <row r="332" spans="1:15" ht="15.75">
      <c r="A332" s="42">
        <v>469627</v>
      </c>
      <c r="B332" s="43" t="s">
        <v>458</v>
      </c>
      <c r="C332" s="61">
        <v>1200</v>
      </c>
      <c r="D332" s="62">
        <v>34</v>
      </c>
      <c r="E332" s="62">
        <v>40</v>
      </c>
      <c r="F332" s="60" t="s">
        <v>461</v>
      </c>
      <c r="G332" s="429"/>
      <c r="H332" s="429"/>
      <c r="I332" s="429"/>
      <c r="J332" s="45" t="s">
        <v>463</v>
      </c>
      <c r="K332" s="92">
        <v>224.32859372611506</v>
      </c>
      <c r="L332" s="92">
        <v>214.23380700843987</v>
      </c>
      <c r="M332" s="92">
        <v>205.2606632593953</v>
      </c>
      <c r="N332" s="92">
        <v>196.28751951035068</v>
      </c>
      <c r="O332" s="92">
        <v>185.07108982404492</v>
      </c>
    </row>
    <row r="333" spans="1:15" ht="15.75">
      <c r="A333" s="42">
        <v>469628</v>
      </c>
      <c r="B333" s="43" t="s">
        <v>458</v>
      </c>
      <c r="C333" s="61">
        <v>1200</v>
      </c>
      <c r="D333" s="62">
        <v>38</v>
      </c>
      <c r="E333" s="62">
        <v>40</v>
      </c>
      <c r="F333" s="60" t="s">
        <v>461</v>
      </c>
      <c r="G333" s="429"/>
      <c r="H333" s="429"/>
      <c r="I333" s="429"/>
      <c r="J333" s="45" t="s">
        <v>463</v>
      </c>
      <c r="K333" s="92">
        <v>230.04736947312972</v>
      </c>
      <c r="L333" s="92">
        <v>219.69523784683886</v>
      </c>
      <c r="M333" s="92">
        <v>210.49334306791371</v>
      </c>
      <c r="N333" s="92">
        <v>201.29144828898851</v>
      </c>
      <c r="O333" s="92">
        <v>189.789079815332</v>
      </c>
    </row>
    <row r="334" spans="1:15" ht="15.75">
      <c r="A334" s="42">
        <v>469629</v>
      </c>
      <c r="B334" s="43" t="s">
        <v>458</v>
      </c>
      <c r="C334" s="61">
        <v>1200</v>
      </c>
      <c r="D334" s="62">
        <v>42</v>
      </c>
      <c r="E334" s="62">
        <v>40</v>
      </c>
      <c r="F334" s="60" t="s">
        <v>461</v>
      </c>
      <c r="G334" s="429"/>
      <c r="H334" s="429"/>
      <c r="I334" s="429"/>
      <c r="J334" s="45" t="s">
        <v>463</v>
      </c>
      <c r="K334" s="92">
        <v>246.1714425543891</v>
      </c>
      <c r="L334" s="92">
        <v>235.0937276394416</v>
      </c>
      <c r="M334" s="92">
        <v>225.24686993726604</v>
      </c>
      <c r="N334" s="92">
        <v>215.40001223509046</v>
      </c>
      <c r="O334" s="92">
        <v>203.091440107371</v>
      </c>
    </row>
    <row r="335" spans="1:15" ht="15.75">
      <c r="A335" s="42">
        <v>469630</v>
      </c>
      <c r="B335" s="43" t="s">
        <v>458</v>
      </c>
      <c r="C335" s="61">
        <v>1200</v>
      </c>
      <c r="D335" s="62">
        <v>45</v>
      </c>
      <c r="E335" s="62">
        <v>40</v>
      </c>
      <c r="F335" s="60" t="s">
        <v>461</v>
      </c>
      <c r="G335" s="429"/>
      <c r="H335" s="429"/>
      <c r="I335" s="429"/>
      <c r="J335" s="45" t="s">
        <v>463</v>
      </c>
      <c r="K335" s="92">
        <v>250.4605243646501</v>
      </c>
      <c r="L335" s="92">
        <v>239.18980076824084</v>
      </c>
      <c r="M335" s="92">
        <v>229.17137979365484</v>
      </c>
      <c r="N335" s="92">
        <v>219.15295881906883</v>
      </c>
      <c r="O335" s="92">
        <v>206.62993260083633</v>
      </c>
    </row>
    <row r="336" spans="1:15" ht="15.75">
      <c r="A336" s="42">
        <v>469631</v>
      </c>
      <c r="B336" s="43" t="s">
        <v>458</v>
      </c>
      <c r="C336" s="61">
        <v>1200</v>
      </c>
      <c r="D336" s="62">
        <v>48</v>
      </c>
      <c r="E336" s="62">
        <v>40</v>
      </c>
      <c r="F336" s="60" t="s">
        <v>461</v>
      </c>
      <c r="G336" s="429"/>
      <c r="H336" s="429"/>
      <c r="I336" s="429"/>
      <c r="J336" s="45" t="s">
        <v>463</v>
      </c>
      <c r="K336" s="92">
        <v>261.49829380307239</v>
      </c>
      <c r="L336" s="92">
        <v>249.73087058193411</v>
      </c>
      <c r="M336" s="92">
        <v>239.27093882981123</v>
      </c>
      <c r="N336" s="92">
        <v>228.81100707768834</v>
      </c>
      <c r="O336" s="92">
        <v>215.73609238753471</v>
      </c>
    </row>
    <row r="337" spans="1:15" ht="15.75">
      <c r="A337" s="42">
        <v>469632</v>
      </c>
      <c r="B337" s="43" t="s">
        <v>458</v>
      </c>
      <c r="C337" s="61">
        <v>1200</v>
      </c>
      <c r="D337" s="62">
        <v>54</v>
      </c>
      <c r="E337" s="62">
        <v>40</v>
      </c>
      <c r="F337" s="60" t="s">
        <v>461</v>
      </c>
      <c r="G337" s="429"/>
      <c r="H337" s="429"/>
      <c r="I337" s="429"/>
      <c r="J337" s="45" t="s">
        <v>463</v>
      </c>
      <c r="K337" s="92">
        <v>277.17390103261687</v>
      </c>
      <c r="L337" s="92">
        <v>264.70107548614908</v>
      </c>
      <c r="M337" s="92">
        <v>253.61411944484445</v>
      </c>
      <c r="N337" s="92">
        <v>242.52716340353976</v>
      </c>
      <c r="O337" s="92">
        <v>228.6684683519089</v>
      </c>
    </row>
    <row r="338" spans="1:15" ht="15.75">
      <c r="A338" s="42">
        <v>469633</v>
      </c>
      <c r="B338" s="43" t="s">
        <v>458</v>
      </c>
      <c r="C338" s="61">
        <v>1200</v>
      </c>
      <c r="D338" s="62">
        <v>57</v>
      </c>
      <c r="E338" s="62">
        <v>40</v>
      </c>
      <c r="F338" s="60" t="s">
        <v>461</v>
      </c>
      <c r="G338" s="429"/>
      <c r="H338" s="429"/>
      <c r="I338" s="429"/>
      <c r="J338" s="45" t="s">
        <v>463</v>
      </c>
      <c r="K338" s="92">
        <v>286.95710982700484</v>
      </c>
      <c r="L338" s="92">
        <v>274.04403988478964</v>
      </c>
      <c r="M338" s="92">
        <v>262.56575549170947</v>
      </c>
      <c r="N338" s="92">
        <v>251.08747109862924</v>
      </c>
      <c r="O338" s="92">
        <v>236.73961560727898</v>
      </c>
    </row>
    <row r="339" spans="1:15" ht="15.75">
      <c r="A339" s="42">
        <v>469634</v>
      </c>
      <c r="B339" s="43" t="s">
        <v>458</v>
      </c>
      <c r="C339" s="61">
        <v>1200</v>
      </c>
      <c r="D339" s="62">
        <v>60</v>
      </c>
      <c r="E339" s="62">
        <v>40</v>
      </c>
      <c r="F339" s="60" t="s">
        <v>461</v>
      </c>
      <c r="G339" s="429"/>
      <c r="H339" s="429"/>
      <c r="I339" s="429"/>
      <c r="J339" s="45" t="s">
        <v>463</v>
      </c>
      <c r="K339" s="92">
        <v>292.93617179599607</v>
      </c>
      <c r="L339" s="92">
        <v>279.75404406517623</v>
      </c>
      <c r="M339" s="92">
        <v>268.03659719333643</v>
      </c>
      <c r="N339" s="92">
        <v>256.31915032149658</v>
      </c>
      <c r="O339" s="92">
        <v>241.67234173169675</v>
      </c>
    </row>
    <row r="340" spans="1:15" ht="15.75">
      <c r="A340" s="42">
        <v>469635</v>
      </c>
      <c r="B340" s="43" t="s">
        <v>458</v>
      </c>
      <c r="C340" s="61">
        <v>1200</v>
      </c>
      <c r="D340" s="62">
        <v>64</v>
      </c>
      <c r="E340" s="62">
        <v>40</v>
      </c>
      <c r="F340" s="60" t="s">
        <v>461</v>
      </c>
      <c r="G340" s="429"/>
      <c r="H340" s="429"/>
      <c r="I340" s="429"/>
      <c r="J340" s="45" t="s">
        <v>463</v>
      </c>
      <c r="K340" s="92">
        <v>298.65494754301068</v>
      </c>
      <c r="L340" s="92">
        <v>285.21547490357517</v>
      </c>
      <c r="M340" s="92">
        <v>273.26927700185479</v>
      </c>
      <c r="N340" s="92">
        <v>261.32307910013435</v>
      </c>
      <c r="O340" s="92">
        <v>246.3903317229838</v>
      </c>
    </row>
    <row r="341" spans="1:15" ht="15.75">
      <c r="A341" s="42">
        <v>469636</v>
      </c>
      <c r="B341" s="43" t="s">
        <v>458</v>
      </c>
      <c r="C341" s="61">
        <v>1200</v>
      </c>
      <c r="D341" s="62">
        <v>70</v>
      </c>
      <c r="E341" s="62">
        <v>40</v>
      </c>
      <c r="F341" s="60" t="s">
        <v>461</v>
      </c>
      <c r="G341" s="429"/>
      <c r="H341" s="429"/>
      <c r="I341" s="429"/>
      <c r="J341" s="45" t="s">
        <v>463</v>
      </c>
      <c r="K341" s="92">
        <v>314.36111116353266</v>
      </c>
      <c r="L341" s="92">
        <v>300.2148611611737</v>
      </c>
      <c r="M341" s="92">
        <v>287.64041671463241</v>
      </c>
      <c r="N341" s="92">
        <v>275.06597226809106</v>
      </c>
      <c r="O341" s="92">
        <v>259.34791670991444</v>
      </c>
    </row>
    <row r="342" spans="1:15" ht="15.75">
      <c r="A342" s="42">
        <v>469637</v>
      </c>
      <c r="B342" s="43" t="s">
        <v>458</v>
      </c>
      <c r="C342" s="61">
        <v>1200</v>
      </c>
      <c r="D342" s="62">
        <v>76</v>
      </c>
      <c r="E342" s="62">
        <v>40</v>
      </c>
      <c r="F342" s="60" t="s">
        <v>461</v>
      </c>
      <c r="G342" s="429"/>
      <c r="H342" s="429"/>
      <c r="I342" s="429"/>
      <c r="J342" s="45" t="s">
        <v>463</v>
      </c>
      <c r="K342" s="92">
        <v>334.5955192895492</v>
      </c>
      <c r="L342" s="92">
        <v>319.53872092151948</v>
      </c>
      <c r="M342" s="92">
        <v>306.15490014993753</v>
      </c>
      <c r="N342" s="92">
        <v>292.77107937835558</v>
      </c>
      <c r="O342" s="92">
        <v>276.0413034138781</v>
      </c>
    </row>
    <row r="343" spans="1:15" ht="15.75">
      <c r="A343" s="42">
        <v>469638</v>
      </c>
      <c r="B343" s="43" t="s">
        <v>458</v>
      </c>
      <c r="C343" s="61">
        <v>1200</v>
      </c>
      <c r="D343" s="62">
        <v>80</v>
      </c>
      <c r="E343" s="62">
        <v>40</v>
      </c>
      <c r="F343" s="60" t="s">
        <v>461</v>
      </c>
      <c r="G343" s="429"/>
      <c r="H343" s="429"/>
      <c r="I343" s="429"/>
      <c r="J343" s="45" t="s">
        <v>463</v>
      </c>
      <c r="K343" s="92">
        <v>341.87427672154547</v>
      </c>
      <c r="L343" s="92">
        <v>326.48993426907589</v>
      </c>
      <c r="M343" s="92">
        <v>312.81496320021409</v>
      </c>
      <c r="N343" s="92">
        <v>299.1399921313523</v>
      </c>
      <c r="O343" s="92">
        <v>282.04627829527499</v>
      </c>
    </row>
    <row r="344" spans="1:15" ht="15.75">
      <c r="A344" s="42">
        <v>469639</v>
      </c>
      <c r="B344" s="43" t="s">
        <v>458</v>
      </c>
      <c r="C344" s="61">
        <v>1200</v>
      </c>
      <c r="D344" s="62">
        <v>89</v>
      </c>
      <c r="E344" s="62">
        <v>40</v>
      </c>
      <c r="F344" s="60" t="s">
        <v>461</v>
      </c>
      <c r="G344" s="429"/>
      <c r="H344" s="429"/>
      <c r="I344" s="429"/>
      <c r="J344" s="45" t="s">
        <v>463</v>
      </c>
      <c r="K344" s="92">
        <v>360.9353317308275</v>
      </c>
      <c r="L344" s="92">
        <v>344.69324180294024</v>
      </c>
      <c r="M344" s="92">
        <v>330.25582853370719</v>
      </c>
      <c r="N344" s="92">
        <v>315.81841526447408</v>
      </c>
      <c r="O344" s="92">
        <v>297.77164867793266</v>
      </c>
    </row>
    <row r="345" spans="1:15" ht="15.75">
      <c r="A345" s="42">
        <v>469640</v>
      </c>
      <c r="B345" s="43" t="s">
        <v>458</v>
      </c>
      <c r="C345" s="61">
        <v>1200</v>
      </c>
      <c r="D345" s="62">
        <v>108</v>
      </c>
      <c r="E345" s="62">
        <v>40</v>
      </c>
      <c r="F345" s="60" t="s">
        <v>461</v>
      </c>
      <c r="G345" s="429"/>
      <c r="H345" s="429"/>
      <c r="I345" s="429"/>
      <c r="J345" s="45" t="s">
        <v>463</v>
      </c>
      <c r="K345" s="92">
        <v>413.7693116645554</v>
      </c>
      <c r="L345" s="92">
        <v>395.14969263965037</v>
      </c>
      <c r="M345" s="92">
        <v>378.59892017306822</v>
      </c>
      <c r="N345" s="92">
        <v>362.04814770648596</v>
      </c>
      <c r="O345" s="92">
        <v>341.35968212325821</v>
      </c>
    </row>
    <row r="346" spans="1:15" ht="15.75">
      <c r="A346" s="42">
        <v>469641</v>
      </c>
      <c r="B346" s="43" t="s">
        <v>458</v>
      </c>
      <c r="C346" s="61">
        <v>1200</v>
      </c>
      <c r="D346" s="62">
        <v>114</v>
      </c>
      <c r="E346" s="62">
        <v>40</v>
      </c>
      <c r="F346" s="60" t="s">
        <v>461</v>
      </c>
      <c r="G346" s="429"/>
      <c r="H346" s="429"/>
      <c r="I346" s="429"/>
      <c r="J346" s="45" t="s">
        <v>463</v>
      </c>
      <c r="K346" s="92">
        <v>428.31901460102091</v>
      </c>
      <c r="L346" s="92">
        <v>409.04465894397498</v>
      </c>
      <c r="M346" s="92">
        <v>391.91189835993413</v>
      </c>
      <c r="N346" s="92">
        <v>374.77913777589328</v>
      </c>
      <c r="O346" s="92">
        <v>353.36318704584221</v>
      </c>
    </row>
    <row r="347" spans="1:15" ht="15.75">
      <c r="A347" s="42">
        <v>469642</v>
      </c>
      <c r="B347" s="43" t="s">
        <v>458</v>
      </c>
      <c r="C347" s="61">
        <v>1200</v>
      </c>
      <c r="D347" s="62">
        <v>133</v>
      </c>
      <c r="E347" s="62">
        <v>40</v>
      </c>
      <c r="F347" s="60" t="s">
        <v>461</v>
      </c>
      <c r="G347" s="429"/>
      <c r="H347" s="429"/>
      <c r="I347" s="429"/>
      <c r="J347" s="45" t="s">
        <v>463</v>
      </c>
      <c r="K347" s="92">
        <v>482.11869748259465</v>
      </c>
      <c r="L347" s="92">
        <v>460.42335609587786</v>
      </c>
      <c r="M347" s="92">
        <v>441.13860819657413</v>
      </c>
      <c r="N347" s="92">
        <v>421.85386029727033</v>
      </c>
      <c r="O347" s="92">
        <v>397.74792542314054</v>
      </c>
    </row>
    <row r="348" spans="1:15" ht="15.75">
      <c r="A348" s="42">
        <v>469643</v>
      </c>
      <c r="B348" s="43" t="s">
        <v>458</v>
      </c>
      <c r="C348" s="61">
        <v>1200</v>
      </c>
      <c r="D348" s="62">
        <v>140</v>
      </c>
      <c r="E348" s="62">
        <v>40</v>
      </c>
      <c r="F348" s="60" t="s">
        <v>461</v>
      </c>
      <c r="G348" s="429"/>
      <c r="H348" s="429"/>
      <c r="I348" s="429"/>
      <c r="J348" s="45" t="s">
        <v>463</v>
      </c>
      <c r="K348" s="92">
        <v>504.88756859554593</v>
      </c>
      <c r="L348" s="92">
        <v>482.16762800874636</v>
      </c>
      <c r="M348" s="92">
        <v>461.97212526492456</v>
      </c>
      <c r="N348" s="92">
        <v>441.77662252110269</v>
      </c>
      <c r="O348" s="92">
        <v>416.53224409132537</v>
      </c>
    </row>
    <row r="349" spans="1:15" ht="15.75">
      <c r="A349" s="42">
        <v>469644</v>
      </c>
      <c r="B349" s="43" t="s">
        <v>458</v>
      </c>
      <c r="C349" s="61">
        <v>1200</v>
      </c>
      <c r="D349" s="62">
        <v>159</v>
      </c>
      <c r="E349" s="62">
        <v>40</v>
      </c>
      <c r="F349" s="60" t="s">
        <v>461</v>
      </c>
      <c r="G349" s="429"/>
      <c r="H349" s="429"/>
      <c r="I349" s="429"/>
      <c r="J349" s="45" t="s">
        <v>463</v>
      </c>
      <c r="K349" s="92">
        <v>567.37732397363322</v>
      </c>
      <c r="L349" s="92">
        <v>541.84534439481968</v>
      </c>
      <c r="M349" s="92">
        <v>519.15025143587445</v>
      </c>
      <c r="N349" s="92">
        <v>496.45515847692906</v>
      </c>
      <c r="O349" s="92">
        <v>468.08629227824741</v>
      </c>
    </row>
    <row r="350" spans="1:15" ht="15.75">
      <c r="A350" s="42">
        <v>469645</v>
      </c>
      <c r="B350" s="43" t="s">
        <v>458</v>
      </c>
      <c r="C350" s="61">
        <v>1200</v>
      </c>
      <c r="D350" s="62">
        <v>219</v>
      </c>
      <c r="E350" s="62">
        <v>40</v>
      </c>
      <c r="F350" s="60" t="s">
        <v>461</v>
      </c>
      <c r="G350" s="429"/>
      <c r="H350" s="429"/>
      <c r="I350" s="429"/>
      <c r="J350" s="45" t="s">
        <v>463</v>
      </c>
      <c r="K350" s="92">
        <v>686.32750671942051</v>
      </c>
      <c r="L350" s="92">
        <v>655.44276891704658</v>
      </c>
      <c r="M350" s="92">
        <v>627.9896686482698</v>
      </c>
      <c r="N350" s="92">
        <v>600.53656837949291</v>
      </c>
      <c r="O350" s="92">
        <v>566.22019304352193</v>
      </c>
    </row>
    <row r="351" spans="1:15" ht="15.75">
      <c r="A351" s="42">
        <v>469646</v>
      </c>
      <c r="B351" s="43" t="s">
        <v>458</v>
      </c>
      <c r="C351" s="61">
        <v>1200</v>
      </c>
      <c r="D351" s="62">
        <v>273</v>
      </c>
      <c r="E351" s="62">
        <v>40</v>
      </c>
      <c r="F351" s="60" t="s">
        <v>461</v>
      </c>
      <c r="G351" s="429"/>
      <c r="H351" s="429"/>
      <c r="I351" s="429"/>
      <c r="J351" s="45" t="s">
        <v>463</v>
      </c>
      <c r="K351" s="92">
        <v>876.34487026728334</v>
      </c>
      <c r="L351" s="92">
        <v>836.90935110525561</v>
      </c>
      <c r="M351" s="92">
        <v>801.85555629456428</v>
      </c>
      <c r="N351" s="92">
        <v>766.80176148387295</v>
      </c>
      <c r="O351" s="92">
        <v>722.9845179705087</v>
      </c>
    </row>
    <row r="352" spans="1:15" ht="15.75">
      <c r="A352" s="42">
        <v>469647</v>
      </c>
      <c r="B352" s="43" t="s">
        <v>458</v>
      </c>
      <c r="C352" s="61">
        <v>1200</v>
      </c>
      <c r="D352" s="62">
        <v>324</v>
      </c>
      <c r="E352" s="62">
        <v>40</v>
      </c>
      <c r="F352" s="60" t="s">
        <v>461</v>
      </c>
      <c r="G352" s="429"/>
      <c r="H352" s="429"/>
      <c r="I352" s="429"/>
      <c r="J352" s="45" t="s">
        <v>463</v>
      </c>
      <c r="K352" s="92">
        <v>1007.0036746872536</v>
      </c>
      <c r="L352" s="92">
        <v>961.68850932632711</v>
      </c>
      <c r="M352" s="92">
        <v>921.40836233883704</v>
      </c>
      <c r="N352" s="92">
        <v>881.12821535134685</v>
      </c>
      <c r="O352" s="92">
        <v>830.77803161698421</v>
      </c>
    </row>
    <row r="353" spans="1:15" ht="15.75">
      <c r="A353" s="42">
        <v>469648</v>
      </c>
      <c r="B353" s="43" t="s">
        <v>458</v>
      </c>
      <c r="C353" s="61">
        <v>1200</v>
      </c>
      <c r="D353" s="62">
        <v>18</v>
      </c>
      <c r="E353" s="62">
        <v>50</v>
      </c>
      <c r="F353" s="60" t="s">
        <v>461</v>
      </c>
      <c r="G353" s="429"/>
      <c r="H353" s="429"/>
      <c r="I353" s="429"/>
      <c r="J353" s="45" t="s">
        <v>463</v>
      </c>
      <c r="K353" s="92">
        <v>229.78459258687829</v>
      </c>
      <c r="L353" s="92">
        <v>219.44428592046876</v>
      </c>
      <c r="M353" s="92">
        <v>210.25290221699365</v>
      </c>
      <c r="N353" s="92">
        <v>201.06151851351851</v>
      </c>
      <c r="O353" s="92">
        <v>189.57228888417458</v>
      </c>
    </row>
    <row r="354" spans="1:15" ht="15.75">
      <c r="A354" s="42">
        <v>469649</v>
      </c>
      <c r="B354" s="43" t="s">
        <v>458</v>
      </c>
      <c r="C354" s="61">
        <v>1200</v>
      </c>
      <c r="D354" s="62">
        <v>21</v>
      </c>
      <c r="E354" s="62">
        <v>50</v>
      </c>
      <c r="F354" s="60" t="s">
        <v>461</v>
      </c>
      <c r="G354" s="429"/>
      <c r="H354" s="429"/>
      <c r="I354" s="429"/>
      <c r="J354" s="45" t="s">
        <v>463</v>
      </c>
      <c r="K354" s="92">
        <v>240.40318225769983</v>
      </c>
      <c r="L354" s="92">
        <v>229.58503905610331</v>
      </c>
      <c r="M354" s="92">
        <v>219.96891176579535</v>
      </c>
      <c r="N354" s="92">
        <v>210.35278447548734</v>
      </c>
      <c r="O354" s="92">
        <v>198.33262536260236</v>
      </c>
    </row>
    <row r="355" spans="1:15" ht="15.75">
      <c r="A355" s="42">
        <v>469650</v>
      </c>
      <c r="B355" s="43" t="s">
        <v>458</v>
      </c>
      <c r="C355" s="61">
        <v>1200</v>
      </c>
      <c r="D355" s="62">
        <v>25</v>
      </c>
      <c r="E355" s="62">
        <v>50</v>
      </c>
      <c r="F355" s="60" t="s">
        <v>461</v>
      </c>
      <c r="G355" s="429"/>
      <c r="H355" s="429"/>
      <c r="I355" s="429"/>
      <c r="J355" s="45" t="s">
        <v>463</v>
      </c>
      <c r="K355" s="92">
        <v>246.64870506717585</v>
      </c>
      <c r="L355" s="92">
        <v>235.54951333915292</v>
      </c>
      <c r="M355" s="92">
        <v>225.68356513646592</v>
      </c>
      <c r="N355" s="92">
        <v>215.81761693377888</v>
      </c>
      <c r="O355" s="92">
        <v>203.48518168042006</v>
      </c>
    </row>
    <row r="356" spans="1:15" ht="15.75">
      <c r="A356" s="42">
        <v>469651</v>
      </c>
      <c r="B356" s="43" t="s">
        <v>458</v>
      </c>
      <c r="C356" s="61">
        <v>1200</v>
      </c>
      <c r="D356" s="62">
        <v>27</v>
      </c>
      <c r="E356" s="62">
        <v>50</v>
      </c>
      <c r="F356" s="60" t="s">
        <v>461</v>
      </c>
      <c r="G356" s="429"/>
      <c r="H356" s="429"/>
      <c r="I356" s="429"/>
      <c r="J356" s="45" t="s">
        <v>463</v>
      </c>
      <c r="K356" s="92">
        <v>250.72792824322519</v>
      </c>
      <c r="L356" s="92">
        <v>239.44517147228004</v>
      </c>
      <c r="M356" s="92">
        <v>229.41605434255106</v>
      </c>
      <c r="N356" s="92">
        <v>219.38693721282203</v>
      </c>
      <c r="O356" s="92">
        <v>206.85054080066078</v>
      </c>
    </row>
    <row r="357" spans="1:15" ht="15.75">
      <c r="A357" s="42">
        <v>469652</v>
      </c>
      <c r="B357" s="43" t="s">
        <v>458</v>
      </c>
      <c r="C357" s="61">
        <v>1200</v>
      </c>
      <c r="D357" s="62">
        <v>32</v>
      </c>
      <c r="E357" s="62">
        <v>50</v>
      </c>
      <c r="F357" s="60" t="s">
        <v>461</v>
      </c>
      <c r="G357" s="429"/>
      <c r="H357" s="429"/>
      <c r="I357" s="429"/>
      <c r="J357" s="45" t="s">
        <v>463</v>
      </c>
      <c r="K357" s="92">
        <v>264.9738415360161</v>
      </c>
      <c r="L357" s="92">
        <v>253.05001866689537</v>
      </c>
      <c r="M357" s="92">
        <v>242.45106500545475</v>
      </c>
      <c r="N357" s="92">
        <v>231.85211134401408</v>
      </c>
      <c r="O357" s="92">
        <v>218.60341926721327</v>
      </c>
    </row>
    <row r="358" spans="1:15" ht="15.75">
      <c r="A358" s="42">
        <v>469653</v>
      </c>
      <c r="B358" s="43" t="s">
        <v>458</v>
      </c>
      <c r="C358" s="61">
        <v>1200</v>
      </c>
      <c r="D358" s="62">
        <v>34</v>
      </c>
      <c r="E358" s="62">
        <v>50</v>
      </c>
      <c r="F358" s="60" t="s">
        <v>461</v>
      </c>
      <c r="G358" s="429"/>
      <c r="H358" s="429"/>
      <c r="I358" s="429"/>
      <c r="J358" s="45" t="s">
        <v>463</v>
      </c>
      <c r="K358" s="92">
        <v>267.83322940952337</v>
      </c>
      <c r="L358" s="92">
        <v>255.78073408609481</v>
      </c>
      <c r="M358" s="92">
        <v>245.0674049097139</v>
      </c>
      <c r="N358" s="92">
        <v>234.35407573333293</v>
      </c>
      <c r="O358" s="92">
        <v>220.96241426285675</v>
      </c>
    </row>
    <row r="359" spans="1:15" ht="15.75">
      <c r="A359" s="42">
        <v>469654</v>
      </c>
      <c r="B359" s="43" t="s">
        <v>458</v>
      </c>
      <c r="C359" s="61">
        <v>1200</v>
      </c>
      <c r="D359" s="62">
        <v>38</v>
      </c>
      <c r="E359" s="62">
        <v>50</v>
      </c>
      <c r="F359" s="60" t="s">
        <v>461</v>
      </c>
      <c r="G359" s="429"/>
      <c r="H359" s="429"/>
      <c r="I359" s="429"/>
      <c r="J359" s="45" t="s">
        <v>463</v>
      </c>
      <c r="K359" s="92">
        <v>279.84141692124388</v>
      </c>
      <c r="L359" s="92">
        <v>267.24855315978789</v>
      </c>
      <c r="M359" s="92">
        <v>256.05489648293815</v>
      </c>
      <c r="N359" s="92">
        <v>244.86123980608841</v>
      </c>
      <c r="O359" s="92">
        <v>230.86916896002617</v>
      </c>
    </row>
    <row r="360" spans="1:15" ht="15.75">
      <c r="A360" s="42">
        <v>469655</v>
      </c>
      <c r="B360" s="43" t="s">
        <v>458</v>
      </c>
      <c r="C360" s="61">
        <v>1200</v>
      </c>
      <c r="D360" s="62">
        <v>42</v>
      </c>
      <c r="E360" s="62">
        <v>50</v>
      </c>
      <c r="F360" s="60" t="s">
        <v>461</v>
      </c>
      <c r="G360" s="429"/>
      <c r="H360" s="429"/>
      <c r="I360" s="429"/>
      <c r="J360" s="45" t="s">
        <v>463</v>
      </c>
      <c r="K360" s="92">
        <v>286.45488804640991</v>
      </c>
      <c r="L360" s="92">
        <v>273.56441808432146</v>
      </c>
      <c r="M360" s="92">
        <v>262.10622256246506</v>
      </c>
      <c r="N360" s="92">
        <v>250.64802704060867</v>
      </c>
      <c r="O360" s="92">
        <v>236.32528263828817</v>
      </c>
    </row>
    <row r="361" spans="1:15" ht="15.75">
      <c r="A361" s="42">
        <v>469656</v>
      </c>
      <c r="B361" s="43" t="s">
        <v>458</v>
      </c>
      <c r="C361" s="61">
        <v>1200</v>
      </c>
      <c r="D361" s="62">
        <v>45</v>
      </c>
      <c r="E361" s="62">
        <v>50</v>
      </c>
      <c r="F361" s="60" t="s">
        <v>461</v>
      </c>
      <c r="G361" s="429"/>
      <c r="H361" s="429"/>
      <c r="I361" s="429"/>
      <c r="J361" s="45" t="s">
        <v>463</v>
      </c>
      <c r="K361" s="92">
        <v>297.87196985667083</v>
      </c>
      <c r="L361" s="92">
        <v>284.46773121312066</v>
      </c>
      <c r="M361" s="92">
        <v>272.55285241885383</v>
      </c>
      <c r="N361" s="92">
        <v>260.63797362458695</v>
      </c>
      <c r="O361" s="92">
        <v>245.74437513175343</v>
      </c>
    </row>
    <row r="362" spans="1:15" ht="15.75">
      <c r="A362" s="42">
        <v>469657</v>
      </c>
      <c r="B362" s="43" t="s">
        <v>458</v>
      </c>
      <c r="C362" s="61">
        <v>1200</v>
      </c>
      <c r="D362" s="62">
        <v>48</v>
      </c>
      <c r="E362" s="62">
        <v>50</v>
      </c>
      <c r="F362" s="60" t="s">
        <v>461</v>
      </c>
      <c r="G362" s="429"/>
      <c r="H362" s="429"/>
      <c r="I362" s="429"/>
      <c r="J362" s="45" t="s">
        <v>463</v>
      </c>
      <c r="K362" s="92">
        <v>302.16105166693183</v>
      </c>
      <c r="L362" s="92">
        <v>288.56380434191988</v>
      </c>
      <c r="M362" s="92">
        <v>276.47736227524263</v>
      </c>
      <c r="N362" s="92">
        <v>264.39092020856538</v>
      </c>
      <c r="O362" s="92">
        <v>249.28286762521876</v>
      </c>
    </row>
    <row r="363" spans="1:15" ht="15.75">
      <c r="A363" s="42">
        <v>469658</v>
      </c>
      <c r="B363" s="43" t="s">
        <v>458</v>
      </c>
      <c r="C363" s="61">
        <v>1200</v>
      </c>
      <c r="D363" s="62">
        <v>54</v>
      </c>
      <c r="E363" s="62">
        <v>50</v>
      </c>
      <c r="F363" s="60" t="s">
        <v>461</v>
      </c>
      <c r="G363" s="429"/>
      <c r="H363" s="429"/>
      <c r="I363" s="429"/>
      <c r="J363" s="45" t="s">
        <v>463</v>
      </c>
      <c r="K363" s="92">
        <v>314.24917407866263</v>
      </c>
      <c r="L363" s="92">
        <v>300.10796124512279</v>
      </c>
      <c r="M363" s="92">
        <v>287.5379942819763</v>
      </c>
      <c r="N363" s="92">
        <v>274.9680273188298</v>
      </c>
      <c r="O363" s="92">
        <v>259.25556861489667</v>
      </c>
    </row>
    <row r="364" spans="1:15" ht="15.75">
      <c r="A364" s="42">
        <v>469659</v>
      </c>
      <c r="B364" s="43" t="s">
        <v>458</v>
      </c>
      <c r="C364" s="61">
        <v>1200</v>
      </c>
      <c r="D364" s="62">
        <v>57</v>
      </c>
      <c r="E364" s="62">
        <v>50</v>
      </c>
      <c r="F364" s="60" t="s">
        <v>461</v>
      </c>
      <c r="G364" s="429"/>
      <c r="H364" s="429"/>
      <c r="I364" s="429"/>
      <c r="J364" s="45" t="s">
        <v>463</v>
      </c>
      <c r="K364" s="92">
        <v>326.68454160320937</v>
      </c>
      <c r="L364" s="92">
        <v>311.98373723106494</v>
      </c>
      <c r="M364" s="92">
        <v>298.9163555669366</v>
      </c>
      <c r="N364" s="92">
        <v>285.84897390280821</v>
      </c>
      <c r="O364" s="92">
        <v>269.51474682264774</v>
      </c>
    </row>
    <row r="365" spans="1:15" ht="15.75">
      <c r="A365" s="42">
        <v>469660</v>
      </c>
      <c r="B365" s="43" t="s">
        <v>458</v>
      </c>
      <c r="C365" s="61">
        <v>1200</v>
      </c>
      <c r="D365" s="62">
        <v>60</v>
      </c>
      <c r="E365" s="62">
        <v>50</v>
      </c>
      <c r="F365" s="60" t="s">
        <v>461</v>
      </c>
      <c r="G365" s="429"/>
      <c r="H365" s="429"/>
      <c r="I365" s="429"/>
      <c r="J365" s="45" t="s">
        <v>463</v>
      </c>
      <c r="K365" s="92">
        <v>332.53360509845203</v>
      </c>
      <c r="L365" s="92">
        <v>317.56959286902168</v>
      </c>
      <c r="M365" s="92">
        <v>304.2682486650836</v>
      </c>
      <c r="N365" s="92">
        <v>290.96690446114553</v>
      </c>
      <c r="O365" s="92">
        <v>274.3402242062229</v>
      </c>
    </row>
    <row r="366" spans="1:15" ht="15.75">
      <c r="A366" s="42">
        <v>469661</v>
      </c>
      <c r="B366" s="43" t="s">
        <v>458</v>
      </c>
      <c r="C366" s="61">
        <v>1200</v>
      </c>
      <c r="D366" s="62">
        <v>64</v>
      </c>
      <c r="E366" s="62">
        <v>50</v>
      </c>
      <c r="F366" s="60" t="s">
        <v>461</v>
      </c>
      <c r="G366" s="429"/>
      <c r="H366" s="429"/>
      <c r="I366" s="429"/>
      <c r="J366" s="45" t="s">
        <v>463</v>
      </c>
      <c r="K366" s="92">
        <v>340.09599556408136</v>
      </c>
      <c r="L366" s="92">
        <v>324.7916757636977</v>
      </c>
      <c r="M366" s="92">
        <v>311.18783594113444</v>
      </c>
      <c r="N366" s="92">
        <v>297.58399611857118</v>
      </c>
      <c r="O366" s="92">
        <v>280.5791963403671</v>
      </c>
    </row>
    <row r="367" spans="1:15" ht="15.75">
      <c r="A367" s="42">
        <v>469662</v>
      </c>
      <c r="B367" s="43" t="s">
        <v>458</v>
      </c>
      <c r="C367" s="61">
        <v>1200</v>
      </c>
      <c r="D367" s="62">
        <v>70</v>
      </c>
      <c r="E367" s="62">
        <v>50</v>
      </c>
      <c r="F367" s="60" t="s">
        <v>461</v>
      </c>
      <c r="G367" s="429"/>
      <c r="H367" s="429"/>
      <c r="I367" s="429"/>
      <c r="J367" s="45" t="s">
        <v>463</v>
      </c>
      <c r="K367" s="92">
        <v>374.90759574803985</v>
      </c>
      <c r="L367" s="92">
        <v>358.03675393937806</v>
      </c>
      <c r="M367" s="92">
        <v>343.04045010945646</v>
      </c>
      <c r="N367" s="92">
        <v>328.04414627953486</v>
      </c>
      <c r="O367" s="92">
        <v>309.29876649213287</v>
      </c>
    </row>
    <row r="368" spans="1:15" ht="15.75">
      <c r="A368" s="42">
        <v>469663</v>
      </c>
      <c r="B368" s="43" t="s">
        <v>458</v>
      </c>
      <c r="C368" s="61">
        <v>1200</v>
      </c>
      <c r="D368" s="62">
        <v>76</v>
      </c>
      <c r="E368" s="62">
        <v>50</v>
      </c>
      <c r="F368" s="60" t="s">
        <v>461</v>
      </c>
      <c r="G368" s="429"/>
      <c r="H368" s="429"/>
      <c r="I368" s="429"/>
      <c r="J368" s="45" t="s">
        <v>463</v>
      </c>
      <c r="K368" s="92">
        <v>383.48575936856184</v>
      </c>
      <c r="L368" s="92">
        <v>366.22890019697655</v>
      </c>
      <c r="M368" s="92">
        <v>350.8894698222341</v>
      </c>
      <c r="N368" s="92">
        <v>335.5500394474916</v>
      </c>
      <c r="O368" s="92">
        <v>316.37575147906352</v>
      </c>
    </row>
    <row r="369" spans="1:15" ht="15.75">
      <c r="A369" s="42">
        <v>469664</v>
      </c>
      <c r="B369" s="43" t="s">
        <v>458</v>
      </c>
      <c r="C369" s="61">
        <v>1200</v>
      </c>
      <c r="D369" s="62">
        <v>80</v>
      </c>
      <c r="E369" s="62">
        <v>50</v>
      </c>
      <c r="F369" s="60" t="s">
        <v>461</v>
      </c>
      <c r="G369" s="429"/>
      <c r="H369" s="429"/>
      <c r="I369" s="429"/>
      <c r="J369" s="45" t="s">
        <v>463</v>
      </c>
      <c r="K369" s="92">
        <v>404.09311875416023</v>
      </c>
      <c r="L369" s="92">
        <v>385.90892841022298</v>
      </c>
      <c r="M369" s="92">
        <v>369.74520366005663</v>
      </c>
      <c r="N369" s="92">
        <v>353.58147890989022</v>
      </c>
      <c r="O369" s="92">
        <v>333.3768229721822</v>
      </c>
    </row>
    <row r="370" spans="1:15" ht="15.75">
      <c r="A370" s="42">
        <v>469665</v>
      </c>
      <c r="B370" s="43" t="s">
        <v>458</v>
      </c>
      <c r="C370" s="61">
        <v>1200</v>
      </c>
      <c r="D370" s="62">
        <v>89</v>
      </c>
      <c r="E370" s="62">
        <v>50</v>
      </c>
      <c r="F370" s="60" t="s">
        <v>461</v>
      </c>
      <c r="G370" s="429"/>
      <c r="H370" s="429"/>
      <c r="I370" s="429"/>
      <c r="J370" s="45" t="s">
        <v>463</v>
      </c>
      <c r="K370" s="92">
        <v>431.48619020913975</v>
      </c>
      <c r="L370" s="92">
        <v>412.06931164972843</v>
      </c>
      <c r="M370" s="92">
        <v>394.80986404136291</v>
      </c>
      <c r="N370" s="92">
        <v>377.55041643299728</v>
      </c>
      <c r="O370" s="92">
        <v>355.97610692254028</v>
      </c>
    </row>
    <row r="371" spans="1:15" ht="15.75">
      <c r="A371" s="42">
        <v>469666</v>
      </c>
      <c r="B371" s="43" t="s">
        <v>458</v>
      </c>
      <c r="C371" s="61">
        <v>1200</v>
      </c>
      <c r="D371" s="62">
        <v>108</v>
      </c>
      <c r="E371" s="62">
        <v>50</v>
      </c>
      <c r="F371" s="60" t="s">
        <v>461</v>
      </c>
      <c r="G371" s="429"/>
      <c r="H371" s="429"/>
      <c r="I371" s="429"/>
      <c r="J371" s="45" t="s">
        <v>463</v>
      </c>
      <c r="K371" s="92">
        <v>490.01334171583545</v>
      </c>
      <c r="L371" s="92">
        <v>467.96274133862283</v>
      </c>
      <c r="M371" s="92">
        <v>448.36220766998946</v>
      </c>
      <c r="N371" s="92">
        <v>428.76167400135603</v>
      </c>
      <c r="O371" s="92">
        <v>404.26100691556422</v>
      </c>
    </row>
    <row r="372" spans="1:15" ht="15.75">
      <c r="A372" s="42">
        <v>469667</v>
      </c>
      <c r="B372" s="43" t="s">
        <v>458</v>
      </c>
      <c r="C372" s="61">
        <v>1200</v>
      </c>
      <c r="D372" s="62">
        <v>114</v>
      </c>
      <c r="E372" s="62">
        <v>50</v>
      </c>
      <c r="F372" s="60" t="s">
        <v>461</v>
      </c>
      <c r="G372" s="429"/>
      <c r="H372" s="429"/>
      <c r="I372" s="429"/>
      <c r="J372" s="45" t="s">
        <v>463</v>
      </c>
      <c r="K372" s="92">
        <v>511.85014716836156</v>
      </c>
      <c r="L372" s="92">
        <v>488.81689054578527</v>
      </c>
      <c r="M372" s="92">
        <v>468.34288465905087</v>
      </c>
      <c r="N372" s="92">
        <v>447.86887877231635</v>
      </c>
      <c r="O372" s="92">
        <v>422.27637141389829</v>
      </c>
    </row>
    <row r="373" spans="1:15" ht="15.75">
      <c r="A373" s="42">
        <v>469668</v>
      </c>
      <c r="B373" s="43" t="s">
        <v>458</v>
      </c>
      <c r="C373" s="61">
        <v>1200</v>
      </c>
      <c r="D373" s="62">
        <v>133</v>
      </c>
      <c r="E373" s="62">
        <v>50</v>
      </c>
      <c r="F373" s="60" t="s">
        <v>461</v>
      </c>
      <c r="G373" s="429"/>
      <c r="H373" s="429"/>
      <c r="I373" s="429"/>
      <c r="J373" s="45" t="s">
        <v>463</v>
      </c>
      <c r="K373" s="92">
        <v>595.64608395672622</v>
      </c>
      <c r="L373" s="92">
        <v>568.84201017867349</v>
      </c>
      <c r="M373" s="92">
        <v>545.01616682040446</v>
      </c>
      <c r="N373" s="92">
        <v>521.19032346213544</v>
      </c>
      <c r="O373" s="92">
        <v>491.40801926429913</v>
      </c>
    </row>
    <row r="374" spans="1:15" ht="15.75">
      <c r="A374" s="42">
        <v>469669</v>
      </c>
      <c r="B374" s="43" t="s">
        <v>458</v>
      </c>
      <c r="C374" s="61">
        <v>1200</v>
      </c>
      <c r="D374" s="62">
        <v>140</v>
      </c>
      <c r="E374" s="62">
        <v>50</v>
      </c>
      <c r="F374" s="60" t="s">
        <v>461</v>
      </c>
      <c r="G374" s="429"/>
      <c r="H374" s="429"/>
      <c r="I374" s="429"/>
      <c r="J374" s="45" t="s">
        <v>463</v>
      </c>
      <c r="K374" s="92">
        <v>572.27170099112618</v>
      </c>
      <c r="L374" s="92">
        <v>546.51947444652546</v>
      </c>
      <c r="M374" s="92">
        <v>523.62860640688052</v>
      </c>
      <c r="N374" s="92">
        <v>500.73773836723541</v>
      </c>
      <c r="O374" s="92">
        <v>472.12415331767909</v>
      </c>
    </row>
    <row r="375" spans="1:15" ht="15.75">
      <c r="A375" s="42">
        <v>469670</v>
      </c>
      <c r="B375" s="43" t="s">
        <v>458</v>
      </c>
      <c r="C375" s="61">
        <v>1200</v>
      </c>
      <c r="D375" s="62">
        <v>159</v>
      </c>
      <c r="E375" s="62">
        <v>50</v>
      </c>
      <c r="F375" s="60" t="s">
        <v>461</v>
      </c>
      <c r="G375" s="429"/>
      <c r="H375" s="429"/>
      <c r="I375" s="429"/>
      <c r="J375" s="45" t="s">
        <v>463</v>
      </c>
      <c r="K375" s="92">
        <v>642.69853340849329</v>
      </c>
      <c r="L375" s="92">
        <v>613.77709940511102</v>
      </c>
      <c r="M375" s="92">
        <v>588.06915806877134</v>
      </c>
      <c r="N375" s="92">
        <v>562.36121673243167</v>
      </c>
      <c r="O375" s="92">
        <v>530.22629006200691</v>
      </c>
    </row>
    <row r="376" spans="1:15" ht="15.75">
      <c r="A376" s="42">
        <v>469671</v>
      </c>
      <c r="B376" s="43" t="s">
        <v>458</v>
      </c>
      <c r="C376" s="61">
        <v>1200</v>
      </c>
      <c r="D376" s="62">
        <v>219</v>
      </c>
      <c r="E376" s="62">
        <v>50</v>
      </c>
      <c r="F376" s="60" t="s">
        <v>461</v>
      </c>
      <c r="G376" s="429"/>
      <c r="H376" s="429"/>
      <c r="I376" s="429"/>
      <c r="J376" s="45" t="s">
        <v>463</v>
      </c>
      <c r="K376" s="92">
        <v>811.76573882910543</v>
      </c>
      <c r="L376" s="92">
        <v>775.23628058179565</v>
      </c>
      <c r="M376" s="92">
        <v>742.76565102863151</v>
      </c>
      <c r="N376" s="92">
        <v>710.29502147546725</v>
      </c>
      <c r="O376" s="92">
        <v>669.70673453401196</v>
      </c>
    </row>
    <row r="377" spans="1:15" ht="15.75">
      <c r="A377" s="42">
        <v>469672</v>
      </c>
      <c r="B377" s="43" t="s">
        <v>458</v>
      </c>
      <c r="C377" s="61">
        <v>1200</v>
      </c>
      <c r="D377" s="62">
        <v>273</v>
      </c>
      <c r="E377" s="62">
        <v>50</v>
      </c>
      <c r="F377" s="60" t="s">
        <v>461</v>
      </c>
      <c r="G377" s="429"/>
      <c r="H377" s="429"/>
      <c r="I377" s="429"/>
      <c r="J377" s="45" t="s">
        <v>463</v>
      </c>
      <c r="K377" s="92">
        <v>991.25145172222028</v>
      </c>
      <c r="L377" s="92">
        <v>946.64513639472034</v>
      </c>
      <c r="M377" s="92">
        <v>906.99507832583163</v>
      </c>
      <c r="N377" s="92">
        <v>867.34502025694269</v>
      </c>
      <c r="O377" s="92">
        <v>817.78244767083174</v>
      </c>
    </row>
    <row r="378" spans="1:15" ht="15.75">
      <c r="A378" s="42">
        <v>469673</v>
      </c>
      <c r="B378" s="43" t="s">
        <v>458</v>
      </c>
      <c r="C378" s="61">
        <v>1200</v>
      </c>
      <c r="D378" s="62">
        <v>324</v>
      </c>
      <c r="E378" s="62">
        <v>50</v>
      </c>
      <c r="F378" s="60" t="s">
        <v>461</v>
      </c>
      <c r="G378" s="429"/>
      <c r="H378" s="429"/>
      <c r="I378" s="429"/>
      <c r="J378" s="45" t="s">
        <v>463</v>
      </c>
      <c r="K378" s="92">
        <v>1137.4162173718564</v>
      </c>
      <c r="L378" s="92">
        <v>1086.2324875901229</v>
      </c>
      <c r="M378" s="92">
        <v>1040.7358388952487</v>
      </c>
      <c r="N378" s="92">
        <v>995.23919020037442</v>
      </c>
      <c r="O378" s="92">
        <v>938.36837933178151</v>
      </c>
    </row>
    <row r="379" spans="1:15" ht="15.75">
      <c r="A379" s="42">
        <v>469674</v>
      </c>
      <c r="B379" s="43" t="s">
        <v>458</v>
      </c>
      <c r="C379" s="61">
        <v>1200</v>
      </c>
      <c r="D379" s="62">
        <v>18</v>
      </c>
      <c r="E379" s="62">
        <v>60</v>
      </c>
      <c r="F379" s="60" t="s">
        <v>461</v>
      </c>
      <c r="G379" s="429"/>
      <c r="H379" s="429"/>
      <c r="I379" s="429"/>
      <c r="J379" s="45" t="s">
        <v>463</v>
      </c>
      <c r="K379" s="92">
        <v>271.39544067630169</v>
      </c>
      <c r="L379" s="92">
        <v>259.18264584586808</v>
      </c>
      <c r="M379" s="92">
        <v>248.32682821881605</v>
      </c>
      <c r="N379" s="92">
        <v>237.47101059176399</v>
      </c>
      <c r="O379" s="92">
        <v>223.90123855794889</v>
      </c>
    </row>
    <row r="380" spans="1:15" ht="15.75">
      <c r="A380" s="42">
        <v>469675</v>
      </c>
      <c r="B380" s="43" t="s">
        <v>458</v>
      </c>
      <c r="C380" s="61">
        <v>1200</v>
      </c>
      <c r="D380" s="62">
        <v>21</v>
      </c>
      <c r="E380" s="62">
        <v>60</v>
      </c>
      <c r="F380" s="60" t="s">
        <v>461</v>
      </c>
      <c r="G380" s="429"/>
      <c r="H380" s="429"/>
      <c r="I380" s="429"/>
      <c r="J380" s="45" t="s">
        <v>463</v>
      </c>
      <c r="K380" s="92">
        <v>275.68452248656268</v>
      </c>
      <c r="L380" s="92">
        <v>263.27871897466736</v>
      </c>
      <c r="M380" s="92">
        <v>252.25133807520487</v>
      </c>
      <c r="N380" s="92">
        <v>241.22395717574236</v>
      </c>
      <c r="O380" s="92">
        <v>227.43973105141421</v>
      </c>
    </row>
    <row r="381" spans="1:15" ht="15.75">
      <c r="A381" s="42">
        <v>469676</v>
      </c>
      <c r="B381" s="43" t="s">
        <v>458</v>
      </c>
      <c r="C381" s="61">
        <v>1200</v>
      </c>
      <c r="D381" s="62">
        <v>25</v>
      </c>
      <c r="E381" s="62">
        <v>60</v>
      </c>
      <c r="F381" s="60" t="s">
        <v>461</v>
      </c>
      <c r="G381" s="429"/>
      <c r="H381" s="429"/>
      <c r="I381" s="429"/>
      <c r="J381" s="45" t="s">
        <v>463</v>
      </c>
      <c r="K381" s="92">
        <v>281.4032982335774</v>
      </c>
      <c r="L381" s="92">
        <v>268.74014981306641</v>
      </c>
      <c r="M381" s="92">
        <v>257.48401788372331</v>
      </c>
      <c r="N381" s="92">
        <v>246.22788595438021</v>
      </c>
      <c r="O381" s="92">
        <v>232.15772104270135</v>
      </c>
    </row>
    <row r="382" spans="1:15" ht="15.75">
      <c r="A382" s="42">
        <v>469677</v>
      </c>
      <c r="B382" s="43" t="s">
        <v>458</v>
      </c>
      <c r="C382" s="61">
        <v>1200</v>
      </c>
      <c r="D382" s="62">
        <v>27</v>
      </c>
      <c r="E382" s="62">
        <v>60</v>
      </c>
      <c r="F382" s="60" t="s">
        <v>461</v>
      </c>
      <c r="G382" s="429"/>
      <c r="H382" s="429"/>
      <c r="I382" s="429"/>
      <c r="J382" s="45" t="s">
        <v>463</v>
      </c>
      <c r="K382" s="92">
        <v>291.3906861070846</v>
      </c>
      <c r="L382" s="92">
        <v>278.27810523226577</v>
      </c>
      <c r="M382" s="92">
        <v>266.6224777879824</v>
      </c>
      <c r="N382" s="92">
        <v>254.96685034369904</v>
      </c>
      <c r="O382" s="92">
        <v>240.3973160383448</v>
      </c>
    </row>
    <row r="383" spans="1:15" ht="15.75">
      <c r="A383" s="42">
        <v>469678</v>
      </c>
      <c r="B383" s="43" t="s">
        <v>458</v>
      </c>
      <c r="C383" s="61">
        <v>1200</v>
      </c>
      <c r="D383" s="62">
        <v>32</v>
      </c>
      <c r="E383" s="62">
        <v>60</v>
      </c>
      <c r="F383" s="60" t="s">
        <v>461</v>
      </c>
      <c r="G383" s="429"/>
      <c r="H383" s="429"/>
      <c r="I383" s="429"/>
      <c r="J383" s="45" t="s">
        <v>463</v>
      </c>
      <c r="K383" s="92">
        <v>300.711987423506</v>
      </c>
      <c r="L383" s="92">
        <v>287.17994798944824</v>
      </c>
      <c r="M383" s="92">
        <v>275.151468492508</v>
      </c>
      <c r="N383" s="92">
        <v>263.12298899556777</v>
      </c>
      <c r="O383" s="92">
        <v>248.08738962439244</v>
      </c>
    </row>
    <row r="384" spans="1:15" ht="15.75">
      <c r="A384" s="42">
        <v>469679</v>
      </c>
      <c r="B384" s="43" t="s">
        <v>458</v>
      </c>
      <c r="C384" s="61">
        <v>1200</v>
      </c>
      <c r="D384" s="62">
        <v>34</v>
      </c>
      <c r="E384" s="62">
        <v>60</v>
      </c>
      <c r="F384" s="60" t="s">
        <v>461</v>
      </c>
      <c r="G384" s="429"/>
      <c r="H384" s="429"/>
      <c r="I384" s="429"/>
      <c r="J384" s="45" t="s">
        <v>463</v>
      </c>
      <c r="K384" s="92">
        <v>303.57137529701345</v>
      </c>
      <c r="L384" s="92">
        <v>289.91066340864785</v>
      </c>
      <c r="M384" s="92">
        <v>277.76780839676729</v>
      </c>
      <c r="N384" s="92">
        <v>265.62495338488679</v>
      </c>
      <c r="O384" s="92">
        <v>250.44638462003607</v>
      </c>
    </row>
    <row r="385" spans="1:15" ht="15.75">
      <c r="A385" s="42">
        <v>469680</v>
      </c>
      <c r="B385" s="43" t="s">
        <v>458</v>
      </c>
      <c r="C385" s="61">
        <v>1200</v>
      </c>
      <c r="D385" s="62">
        <v>38</v>
      </c>
      <c r="E385" s="62">
        <v>60</v>
      </c>
      <c r="F385" s="60" t="s">
        <v>461</v>
      </c>
      <c r="G385" s="429"/>
      <c r="H385" s="429"/>
      <c r="I385" s="429"/>
      <c r="J385" s="45" t="s">
        <v>463</v>
      </c>
      <c r="K385" s="92">
        <v>320.3335456018512</v>
      </c>
      <c r="L385" s="92">
        <v>305.91853604976791</v>
      </c>
      <c r="M385" s="92">
        <v>293.10519422569388</v>
      </c>
      <c r="N385" s="92">
        <v>280.29185240161979</v>
      </c>
      <c r="O385" s="92">
        <v>264.27517512152724</v>
      </c>
    </row>
    <row r="386" spans="1:15" ht="15.75">
      <c r="A386" s="42">
        <v>469681</v>
      </c>
      <c r="B386" s="43" t="s">
        <v>458</v>
      </c>
      <c r="C386" s="61">
        <v>1200</v>
      </c>
      <c r="D386" s="62">
        <v>42</v>
      </c>
      <c r="E386" s="62">
        <v>60</v>
      </c>
      <c r="F386" s="60" t="s">
        <v>461</v>
      </c>
      <c r="G386" s="429"/>
      <c r="H386" s="429"/>
      <c r="I386" s="429"/>
      <c r="J386" s="45" t="s">
        <v>463</v>
      </c>
      <c r="K386" s="92">
        <v>326.0523213488658</v>
      </c>
      <c r="L386" s="92">
        <v>311.37996688816685</v>
      </c>
      <c r="M386" s="92">
        <v>298.33787403421223</v>
      </c>
      <c r="N386" s="92">
        <v>285.29578118025756</v>
      </c>
      <c r="O386" s="92">
        <v>268.99316511281427</v>
      </c>
    </row>
    <row r="387" spans="1:15" ht="15.75">
      <c r="A387" s="42">
        <v>469682</v>
      </c>
      <c r="B387" s="43" t="s">
        <v>458</v>
      </c>
      <c r="C387" s="61">
        <v>1200</v>
      </c>
      <c r="D387" s="62">
        <v>45</v>
      </c>
      <c r="E387" s="62">
        <v>60</v>
      </c>
      <c r="F387" s="60" t="s">
        <v>461</v>
      </c>
      <c r="G387" s="429"/>
      <c r="H387" s="429"/>
      <c r="I387" s="429"/>
      <c r="J387" s="45" t="s">
        <v>463</v>
      </c>
      <c r="K387" s="92">
        <v>345.76216073488439</v>
      </c>
      <c r="L387" s="92">
        <v>330.20286350181459</v>
      </c>
      <c r="M387" s="92">
        <v>316.37237707241923</v>
      </c>
      <c r="N387" s="92">
        <v>302.54189064302386</v>
      </c>
      <c r="O387" s="92">
        <v>285.25378260627963</v>
      </c>
    </row>
    <row r="388" spans="1:15" ht="15.75">
      <c r="A388" s="42">
        <v>469683</v>
      </c>
      <c r="B388" s="43" t="s">
        <v>458</v>
      </c>
      <c r="C388" s="61">
        <v>1200</v>
      </c>
      <c r="D388" s="62">
        <v>48</v>
      </c>
      <c r="E388" s="62">
        <v>60</v>
      </c>
      <c r="F388" s="60" t="s">
        <v>461</v>
      </c>
      <c r="G388" s="429"/>
      <c r="H388" s="429"/>
      <c r="I388" s="429"/>
      <c r="J388" s="45" t="s">
        <v>463</v>
      </c>
      <c r="K388" s="92">
        <v>360.49519858910139</v>
      </c>
      <c r="L388" s="92">
        <v>344.27291465259179</v>
      </c>
      <c r="M388" s="92">
        <v>329.85310670902777</v>
      </c>
      <c r="N388" s="92">
        <v>315.43329876546375</v>
      </c>
      <c r="O388" s="92">
        <v>297.40853883600863</v>
      </c>
    </row>
    <row r="389" spans="1:15" ht="15.75">
      <c r="A389" s="42">
        <v>469684</v>
      </c>
      <c r="B389" s="43" t="s">
        <v>458</v>
      </c>
      <c r="C389" s="61">
        <v>1200</v>
      </c>
      <c r="D389" s="62">
        <v>54</v>
      </c>
      <c r="E389" s="62">
        <v>60</v>
      </c>
      <c r="F389" s="60" t="s">
        <v>461</v>
      </c>
      <c r="G389" s="429"/>
      <c r="H389" s="429"/>
      <c r="I389" s="429"/>
      <c r="J389" s="45" t="s">
        <v>463</v>
      </c>
      <c r="K389" s="92">
        <v>356.66416141042259</v>
      </c>
      <c r="L389" s="92">
        <v>340.61427414695356</v>
      </c>
      <c r="M389" s="92">
        <v>326.34770769053671</v>
      </c>
      <c r="N389" s="92">
        <v>312.08114123411974</v>
      </c>
      <c r="O389" s="92">
        <v>294.24793316359865</v>
      </c>
    </row>
    <row r="390" spans="1:15" ht="15.75">
      <c r="A390" s="42">
        <v>469685</v>
      </c>
      <c r="B390" s="43" t="s">
        <v>458</v>
      </c>
      <c r="C390" s="61">
        <v>1200</v>
      </c>
      <c r="D390" s="62">
        <v>57</v>
      </c>
      <c r="E390" s="62">
        <v>60</v>
      </c>
      <c r="F390" s="60" t="s">
        <v>461</v>
      </c>
      <c r="G390" s="429"/>
      <c r="H390" s="429"/>
      <c r="I390" s="429"/>
      <c r="J390" s="45" t="s">
        <v>463</v>
      </c>
      <c r="K390" s="92">
        <v>375.57478168222207</v>
      </c>
      <c r="L390" s="92">
        <v>358.67391650652206</v>
      </c>
      <c r="M390" s="92">
        <v>343.65092523923323</v>
      </c>
      <c r="N390" s="92">
        <v>328.62793397194429</v>
      </c>
      <c r="O390" s="92">
        <v>309.84919488783316</v>
      </c>
    </row>
    <row r="391" spans="1:15" ht="15.75">
      <c r="A391" s="42">
        <v>469686</v>
      </c>
      <c r="B391" s="43" t="s">
        <v>458</v>
      </c>
      <c r="C391" s="61">
        <v>1200</v>
      </c>
      <c r="D391" s="62">
        <v>60</v>
      </c>
      <c r="E391" s="62">
        <v>60</v>
      </c>
      <c r="F391" s="60" t="s">
        <v>461</v>
      </c>
      <c r="G391" s="429"/>
      <c r="H391" s="429"/>
      <c r="I391" s="429"/>
      <c r="J391" s="45" t="s">
        <v>463</v>
      </c>
      <c r="K391" s="92">
        <v>394.75244713106667</v>
      </c>
      <c r="L391" s="92">
        <v>376.98858701016866</v>
      </c>
      <c r="M391" s="92">
        <v>361.19848912492603</v>
      </c>
      <c r="N391" s="92">
        <v>345.40839123968334</v>
      </c>
      <c r="O391" s="92">
        <v>325.67076888312999</v>
      </c>
    </row>
    <row r="392" spans="1:15" ht="15.75">
      <c r="A392" s="42">
        <v>469687</v>
      </c>
      <c r="B392" s="43" t="s">
        <v>458</v>
      </c>
      <c r="C392" s="61">
        <v>1200</v>
      </c>
      <c r="D392" s="62">
        <v>64</v>
      </c>
      <c r="E392" s="62">
        <v>60</v>
      </c>
      <c r="F392" s="60" t="s">
        <v>461</v>
      </c>
      <c r="G392" s="429"/>
      <c r="H392" s="429"/>
      <c r="I392" s="429"/>
      <c r="J392" s="45" t="s">
        <v>463</v>
      </c>
      <c r="K392" s="92">
        <v>400.47122287808139</v>
      </c>
      <c r="L392" s="92">
        <v>382.45001784856771</v>
      </c>
      <c r="M392" s="92">
        <v>366.4311689334445</v>
      </c>
      <c r="N392" s="92">
        <v>350.41232001832122</v>
      </c>
      <c r="O392" s="92">
        <v>330.38875887441714</v>
      </c>
    </row>
    <row r="393" spans="1:15" ht="15.75">
      <c r="A393" s="42">
        <v>469688</v>
      </c>
      <c r="B393" s="43" t="s">
        <v>458</v>
      </c>
      <c r="C393" s="61">
        <v>1200</v>
      </c>
      <c r="D393" s="62">
        <v>70</v>
      </c>
      <c r="E393" s="62">
        <v>60</v>
      </c>
      <c r="F393" s="60" t="s">
        <v>461</v>
      </c>
      <c r="G393" s="429"/>
      <c r="H393" s="429"/>
      <c r="I393" s="429"/>
      <c r="J393" s="45" t="s">
        <v>463</v>
      </c>
      <c r="K393" s="92">
        <v>432.80938649860343</v>
      </c>
      <c r="L393" s="92">
        <v>413.33296410616629</v>
      </c>
      <c r="M393" s="92">
        <v>396.02058864622217</v>
      </c>
      <c r="N393" s="92">
        <v>378.70821318627799</v>
      </c>
      <c r="O393" s="92">
        <v>357.06774386134782</v>
      </c>
    </row>
    <row r="394" spans="1:15" ht="15.75">
      <c r="A394" s="42">
        <v>469689</v>
      </c>
      <c r="B394" s="43" t="s">
        <v>458</v>
      </c>
      <c r="C394" s="61">
        <v>1200</v>
      </c>
      <c r="D394" s="62">
        <v>76</v>
      </c>
      <c r="E394" s="62">
        <v>60</v>
      </c>
      <c r="F394" s="60" t="s">
        <v>461</v>
      </c>
      <c r="G394" s="429"/>
      <c r="H394" s="429"/>
      <c r="I394" s="429"/>
      <c r="J394" s="45" t="s">
        <v>463</v>
      </c>
      <c r="K394" s="92">
        <v>457.94755011912542</v>
      </c>
      <c r="L394" s="92">
        <v>437.33991036376477</v>
      </c>
      <c r="M394" s="92">
        <v>419.02200835899976</v>
      </c>
      <c r="N394" s="92">
        <v>400.70410635423474</v>
      </c>
      <c r="O394" s="92">
        <v>377.80672884827845</v>
      </c>
    </row>
    <row r="395" spans="1:15" ht="15.75">
      <c r="A395" s="42">
        <v>469690</v>
      </c>
      <c r="B395" s="43" t="s">
        <v>458</v>
      </c>
      <c r="C395" s="61">
        <v>1200</v>
      </c>
      <c r="D395" s="62">
        <v>80</v>
      </c>
      <c r="E395" s="62">
        <v>60</v>
      </c>
      <c r="F395" s="60" t="s">
        <v>461</v>
      </c>
      <c r="G395" s="429"/>
      <c r="H395" s="429"/>
      <c r="I395" s="429"/>
      <c r="J395" s="45" t="s">
        <v>463</v>
      </c>
      <c r="K395" s="92">
        <v>463.66632586613997</v>
      </c>
      <c r="L395" s="92">
        <v>442.80134120216366</v>
      </c>
      <c r="M395" s="92">
        <v>424.25468816751811</v>
      </c>
      <c r="N395" s="92">
        <v>405.70803513287245</v>
      </c>
      <c r="O395" s="92">
        <v>382.52471883956548</v>
      </c>
    </row>
    <row r="396" spans="1:15" ht="15.75">
      <c r="A396" s="42">
        <v>469691</v>
      </c>
      <c r="B396" s="43" t="s">
        <v>458</v>
      </c>
      <c r="C396" s="61">
        <v>1200</v>
      </c>
      <c r="D396" s="62">
        <v>89</v>
      </c>
      <c r="E396" s="62">
        <v>60</v>
      </c>
      <c r="F396" s="60" t="s">
        <v>461</v>
      </c>
      <c r="G396" s="429"/>
      <c r="H396" s="429"/>
      <c r="I396" s="429"/>
      <c r="J396" s="45" t="s">
        <v>463</v>
      </c>
      <c r="K396" s="92">
        <v>484.25919487968946</v>
      </c>
      <c r="L396" s="92">
        <v>462.46753111010344</v>
      </c>
      <c r="M396" s="92">
        <v>443.09716331491586</v>
      </c>
      <c r="N396" s="92">
        <v>423.72679551972828</v>
      </c>
      <c r="O396" s="92">
        <v>399.51383577574376</v>
      </c>
    </row>
    <row r="397" spans="1:15" ht="15.75">
      <c r="A397" s="42">
        <v>469692</v>
      </c>
      <c r="B397" s="43" t="s">
        <v>458</v>
      </c>
      <c r="C397" s="61">
        <v>1200</v>
      </c>
      <c r="D397" s="62">
        <v>108</v>
      </c>
      <c r="E397" s="62">
        <v>60</v>
      </c>
      <c r="F397" s="60" t="s">
        <v>461</v>
      </c>
      <c r="G397" s="429"/>
      <c r="H397" s="429"/>
      <c r="I397" s="429"/>
      <c r="J397" s="45" t="s">
        <v>463</v>
      </c>
      <c r="K397" s="92">
        <v>571.88557831746482</v>
      </c>
      <c r="L397" s="92">
        <v>546.15072729317887</v>
      </c>
      <c r="M397" s="92">
        <v>523.27530416048035</v>
      </c>
      <c r="N397" s="92">
        <v>500.3998810277817</v>
      </c>
      <c r="O397" s="92">
        <v>471.80560211190846</v>
      </c>
    </row>
    <row r="398" spans="1:15" ht="15.75">
      <c r="A398" s="42">
        <v>469693</v>
      </c>
      <c r="B398" s="43" t="s">
        <v>458</v>
      </c>
      <c r="C398" s="61">
        <v>1200</v>
      </c>
      <c r="D398" s="62">
        <v>114</v>
      </c>
      <c r="E398" s="62">
        <v>60</v>
      </c>
      <c r="F398" s="60" t="s">
        <v>461</v>
      </c>
      <c r="G398" s="429"/>
      <c r="H398" s="429"/>
      <c r="I398" s="429"/>
      <c r="J398" s="45" t="s">
        <v>463</v>
      </c>
      <c r="K398" s="92">
        <v>582.7814290128166</v>
      </c>
      <c r="L398" s="92">
        <v>556.55626470723985</v>
      </c>
      <c r="M398" s="92">
        <v>533.24500754672727</v>
      </c>
      <c r="N398" s="92">
        <v>509.93375038621451</v>
      </c>
      <c r="O398" s="92">
        <v>480.79467893557364</v>
      </c>
    </row>
    <row r="399" spans="1:15" ht="15.75">
      <c r="A399" s="42">
        <v>469694</v>
      </c>
      <c r="B399" s="43" t="s">
        <v>458</v>
      </c>
      <c r="C399" s="61">
        <v>1200</v>
      </c>
      <c r="D399" s="62">
        <v>133</v>
      </c>
      <c r="E399" s="62">
        <v>60</v>
      </c>
      <c r="F399" s="60" t="s">
        <v>461</v>
      </c>
      <c r="G399" s="429"/>
      <c r="H399" s="429"/>
      <c r="I399" s="429"/>
      <c r="J399" s="45" t="s">
        <v>463</v>
      </c>
      <c r="K399" s="92">
        <v>665.28589192514062</v>
      </c>
      <c r="L399" s="92">
        <v>635.34802678850929</v>
      </c>
      <c r="M399" s="92">
        <v>608.73659111150369</v>
      </c>
      <c r="N399" s="92">
        <v>582.12515543449808</v>
      </c>
      <c r="O399" s="92">
        <v>548.86086083824102</v>
      </c>
    </row>
    <row r="400" spans="1:15" ht="15.75">
      <c r="A400" s="42">
        <v>469695</v>
      </c>
      <c r="B400" s="43" t="s">
        <v>458</v>
      </c>
      <c r="C400" s="61">
        <v>1200</v>
      </c>
      <c r="D400" s="62">
        <v>140</v>
      </c>
      <c r="E400" s="62">
        <v>60</v>
      </c>
      <c r="F400" s="60" t="s">
        <v>461</v>
      </c>
      <c r="G400" s="429"/>
      <c r="H400" s="429"/>
      <c r="I400" s="429"/>
      <c r="J400" s="45" t="s">
        <v>463</v>
      </c>
      <c r="K400" s="92">
        <v>681.44465485266085</v>
      </c>
      <c r="L400" s="92">
        <v>650.77964538429103</v>
      </c>
      <c r="M400" s="92">
        <v>623.52185919018473</v>
      </c>
      <c r="N400" s="92">
        <v>596.2640729960782</v>
      </c>
      <c r="O400" s="92">
        <v>562.19184025344521</v>
      </c>
    </row>
    <row r="401" spans="1:15" ht="15.75">
      <c r="A401" s="42">
        <v>469696</v>
      </c>
      <c r="B401" s="43" t="s">
        <v>458</v>
      </c>
      <c r="C401" s="61">
        <v>1200</v>
      </c>
      <c r="D401" s="62">
        <v>159</v>
      </c>
      <c r="E401" s="62">
        <v>60</v>
      </c>
      <c r="F401" s="60" t="s">
        <v>461</v>
      </c>
      <c r="G401" s="429"/>
      <c r="H401" s="429"/>
      <c r="I401" s="429"/>
      <c r="J401" s="45" t="s">
        <v>463</v>
      </c>
      <c r="K401" s="92">
        <v>748.77785217892961</v>
      </c>
      <c r="L401" s="92">
        <v>715.08284883087777</v>
      </c>
      <c r="M401" s="92">
        <v>685.13173474372059</v>
      </c>
      <c r="N401" s="92">
        <v>655.18062065656341</v>
      </c>
      <c r="O401" s="92">
        <v>617.7417280476169</v>
      </c>
    </row>
    <row r="402" spans="1:15" ht="15.75">
      <c r="A402" s="42">
        <v>469697</v>
      </c>
      <c r="B402" s="43" t="s">
        <v>458</v>
      </c>
      <c r="C402" s="61">
        <v>1200</v>
      </c>
      <c r="D402" s="62">
        <v>219</v>
      </c>
      <c r="E402" s="62">
        <v>60</v>
      </c>
      <c r="F402" s="60" t="s">
        <v>461</v>
      </c>
      <c r="G402" s="429"/>
      <c r="H402" s="429"/>
      <c r="I402" s="429"/>
      <c r="J402" s="45" t="s">
        <v>463</v>
      </c>
      <c r="K402" s="92">
        <v>908.04684038484072</v>
      </c>
      <c r="L402" s="92">
        <v>867.18473256752281</v>
      </c>
      <c r="M402" s="92">
        <v>830.86285895212927</v>
      </c>
      <c r="N402" s="92">
        <v>794.54098533673562</v>
      </c>
      <c r="O402" s="92">
        <v>749.13864331749357</v>
      </c>
    </row>
    <row r="403" spans="1:15" ht="15.75">
      <c r="A403" s="42">
        <v>469698</v>
      </c>
      <c r="B403" s="43" t="s">
        <v>458</v>
      </c>
      <c r="C403" s="61">
        <v>1200</v>
      </c>
      <c r="D403" s="62">
        <v>273</v>
      </c>
      <c r="E403" s="62">
        <v>60</v>
      </c>
      <c r="F403" s="60" t="s">
        <v>461</v>
      </c>
      <c r="G403" s="429"/>
      <c r="H403" s="429"/>
      <c r="I403" s="429"/>
      <c r="J403" s="45" t="s">
        <v>463</v>
      </c>
      <c r="K403" s="92">
        <v>1090.7302001875837</v>
      </c>
      <c r="L403" s="92">
        <v>1041.6473411791424</v>
      </c>
      <c r="M403" s="92">
        <v>998.01813317163908</v>
      </c>
      <c r="N403" s="92">
        <v>954.3889251641358</v>
      </c>
      <c r="O403" s="92">
        <v>899.8524151547565</v>
      </c>
    </row>
    <row r="404" spans="1:15" ht="15.75">
      <c r="A404" s="42">
        <v>469699</v>
      </c>
      <c r="B404" s="43" t="s">
        <v>458</v>
      </c>
      <c r="C404" s="61">
        <v>1200</v>
      </c>
      <c r="D404" s="62">
        <v>324</v>
      </c>
      <c r="E404" s="62">
        <v>60</v>
      </c>
      <c r="F404" s="60" t="s">
        <v>461</v>
      </c>
      <c r="G404" s="429"/>
      <c r="H404" s="429"/>
      <c r="I404" s="429"/>
      <c r="J404" s="45" t="s">
        <v>463</v>
      </c>
      <c r="K404" s="92">
        <v>1263.9707419163294</v>
      </c>
      <c r="L404" s="92">
        <v>1207.0920585300946</v>
      </c>
      <c r="M404" s="92">
        <v>1156.5332288534414</v>
      </c>
      <c r="N404" s="92">
        <v>1105.9743991767882</v>
      </c>
      <c r="O404" s="92">
        <v>1042.7758620809718</v>
      </c>
    </row>
    <row r="405" spans="1:15" ht="15.75">
      <c r="A405" s="42">
        <v>469700</v>
      </c>
      <c r="B405" s="43" t="s">
        <v>458</v>
      </c>
      <c r="C405" s="61">
        <v>1200</v>
      </c>
      <c r="D405" s="62">
        <v>18</v>
      </c>
      <c r="E405" s="62">
        <v>70</v>
      </c>
      <c r="F405" s="60" t="s">
        <v>461</v>
      </c>
      <c r="G405" s="429"/>
      <c r="H405" s="429"/>
      <c r="I405" s="429"/>
      <c r="J405" s="45" t="s">
        <v>463</v>
      </c>
      <c r="K405" s="92">
        <v>318.83245273333642</v>
      </c>
      <c r="L405" s="92">
        <v>304.48499236033626</v>
      </c>
      <c r="M405" s="92">
        <v>291.73169425100286</v>
      </c>
      <c r="N405" s="92">
        <v>278.97839614166935</v>
      </c>
      <c r="O405" s="92">
        <v>263.03677350500254</v>
      </c>
    </row>
    <row r="406" spans="1:15" ht="15.75">
      <c r="A406" s="42">
        <v>469701</v>
      </c>
      <c r="B406" s="43" t="s">
        <v>458</v>
      </c>
      <c r="C406" s="61">
        <v>1200</v>
      </c>
      <c r="D406" s="62">
        <v>21</v>
      </c>
      <c r="E406" s="62">
        <v>70</v>
      </c>
      <c r="F406" s="60" t="s">
        <v>461</v>
      </c>
      <c r="G406" s="429"/>
      <c r="H406" s="429"/>
      <c r="I406" s="429"/>
      <c r="J406" s="45" t="s">
        <v>463</v>
      </c>
      <c r="K406" s="92">
        <v>324.68151622857903</v>
      </c>
      <c r="L406" s="92">
        <v>310.07084799829295</v>
      </c>
      <c r="M406" s="92">
        <v>297.08358734914981</v>
      </c>
      <c r="N406" s="92">
        <v>284.09632670000667</v>
      </c>
      <c r="O406" s="92">
        <v>267.86225088857771</v>
      </c>
    </row>
    <row r="407" spans="1:15" ht="15.75">
      <c r="A407" s="42">
        <v>469702</v>
      </c>
      <c r="B407" s="43" t="s">
        <v>458</v>
      </c>
      <c r="C407" s="61">
        <v>1200</v>
      </c>
      <c r="D407" s="62">
        <v>25</v>
      </c>
      <c r="E407" s="62">
        <v>70</v>
      </c>
      <c r="F407" s="60" t="s">
        <v>461</v>
      </c>
      <c r="G407" s="429"/>
      <c r="H407" s="429"/>
      <c r="I407" s="429"/>
      <c r="J407" s="45" t="s">
        <v>463</v>
      </c>
      <c r="K407" s="92">
        <v>332.24390669420848</v>
      </c>
      <c r="L407" s="92">
        <v>317.29293089296908</v>
      </c>
      <c r="M407" s="92">
        <v>304.00317462520076</v>
      </c>
      <c r="N407" s="92">
        <v>290.71341835743243</v>
      </c>
      <c r="O407" s="92">
        <v>274.10122302272197</v>
      </c>
    </row>
    <row r="408" spans="1:15" ht="15.75">
      <c r="A408" s="42">
        <v>469703</v>
      </c>
      <c r="B408" s="43" t="s">
        <v>458</v>
      </c>
      <c r="C408" s="61">
        <v>1200</v>
      </c>
      <c r="D408" s="62">
        <v>27</v>
      </c>
      <c r="E408" s="62">
        <v>70</v>
      </c>
      <c r="F408" s="60" t="s">
        <v>461</v>
      </c>
      <c r="G408" s="429"/>
      <c r="H408" s="429"/>
      <c r="I408" s="429"/>
      <c r="J408" s="45" t="s">
        <v>463</v>
      </c>
      <c r="K408" s="92">
        <v>335.10329456771575</v>
      </c>
      <c r="L408" s="92">
        <v>320.02364631216852</v>
      </c>
      <c r="M408" s="92">
        <v>306.61951452945993</v>
      </c>
      <c r="N408" s="92">
        <v>293.21538274675129</v>
      </c>
      <c r="O408" s="92">
        <v>276.46021801836548</v>
      </c>
    </row>
    <row r="409" spans="1:15" ht="15.75">
      <c r="A409" s="42">
        <v>469704</v>
      </c>
      <c r="B409" s="43" t="s">
        <v>458</v>
      </c>
      <c r="C409" s="61">
        <v>1200</v>
      </c>
      <c r="D409" s="62">
        <v>32</v>
      </c>
      <c r="E409" s="62">
        <v>70</v>
      </c>
      <c r="F409" s="60" t="s">
        <v>461</v>
      </c>
      <c r="G409" s="429"/>
      <c r="H409" s="429"/>
      <c r="I409" s="429"/>
      <c r="J409" s="45" t="s">
        <v>463</v>
      </c>
      <c r="K409" s="92">
        <v>344.46410191382182</v>
      </c>
      <c r="L409" s="92">
        <v>328.96321732769985</v>
      </c>
      <c r="M409" s="92">
        <v>315.18465325114698</v>
      </c>
      <c r="N409" s="92">
        <v>301.40608917459411</v>
      </c>
      <c r="O409" s="92">
        <v>284.18288407890299</v>
      </c>
    </row>
    <row r="410" spans="1:15" ht="15.75">
      <c r="A410" s="42">
        <v>469705</v>
      </c>
      <c r="B410" s="43" t="s">
        <v>458</v>
      </c>
      <c r="C410" s="61">
        <v>1200</v>
      </c>
      <c r="D410" s="62">
        <v>34</v>
      </c>
      <c r="E410" s="62">
        <v>70</v>
      </c>
      <c r="F410" s="60" t="s">
        <v>461</v>
      </c>
      <c r="G410" s="429"/>
      <c r="H410" s="429"/>
      <c r="I410" s="429"/>
      <c r="J410" s="45" t="s">
        <v>463</v>
      </c>
      <c r="K410" s="92">
        <v>358.28964363348297</v>
      </c>
      <c r="L410" s="92">
        <v>342.1666096699762</v>
      </c>
      <c r="M410" s="92">
        <v>327.83502392463691</v>
      </c>
      <c r="N410" s="92">
        <v>313.50343817929758</v>
      </c>
      <c r="O410" s="92">
        <v>295.58895599762343</v>
      </c>
    </row>
    <row r="411" spans="1:15" ht="15.75">
      <c r="A411" s="42">
        <v>469706</v>
      </c>
      <c r="B411" s="43" t="s">
        <v>458</v>
      </c>
      <c r="C411" s="61">
        <v>1200</v>
      </c>
      <c r="D411" s="62">
        <v>38</v>
      </c>
      <c r="E411" s="62">
        <v>70</v>
      </c>
      <c r="F411" s="60" t="s">
        <v>461</v>
      </c>
      <c r="G411" s="429"/>
      <c r="H411" s="429"/>
      <c r="I411" s="429"/>
      <c r="J411" s="45" t="s">
        <v>463</v>
      </c>
      <c r="K411" s="92">
        <v>382.55238763446579</v>
      </c>
      <c r="L411" s="92">
        <v>365.33753019091483</v>
      </c>
      <c r="M411" s="92">
        <v>350.03543468553619</v>
      </c>
      <c r="N411" s="92">
        <v>334.73333918015754</v>
      </c>
      <c r="O411" s="92">
        <v>315.60571979843428</v>
      </c>
    </row>
    <row r="412" spans="1:15" ht="15.75">
      <c r="A412" s="42">
        <v>469707</v>
      </c>
      <c r="B412" s="43" t="s">
        <v>458</v>
      </c>
      <c r="C412" s="61">
        <v>1200</v>
      </c>
      <c r="D412" s="62">
        <v>42</v>
      </c>
      <c r="E412" s="62">
        <v>70</v>
      </c>
      <c r="F412" s="60" t="s">
        <v>461</v>
      </c>
      <c r="G412" s="429"/>
      <c r="H412" s="429"/>
      <c r="I412" s="429"/>
      <c r="J412" s="45" t="s">
        <v>463</v>
      </c>
      <c r="K412" s="92">
        <v>388.27116338148062</v>
      </c>
      <c r="L412" s="92">
        <v>370.798961029314</v>
      </c>
      <c r="M412" s="92">
        <v>355.26811449405477</v>
      </c>
      <c r="N412" s="92">
        <v>339.73726795879554</v>
      </c>
      <c r="O412" s="92">
        <v>320.32370978972148</v>
      </c>
    </row>
    <row r="413" spans="1:15" ht="15.75">
      <c r="A413" s="42">
        <v>469708</v>
      </c>
      <c r="B413" s="43" t="s">
        <v>458</v>
      </c>
      <c r="C413" s="61">
        <v>1200</v>
      </c>
      <c r="D413" s="62">
        <v>45</v>
      </c>
      <c r="E413" s="62">
        <v>70</v>
      </c>
      <c r="F413" s="60" t="s">
        <v>461</v>
      </c>
      <c r="G413" s="429"/>
      <c r="H413" s="429"/>
      <c r="I413" s="429"/>
      <c r="J413" s="45" t="s">
        <v>463</v>
      </c>
      <c r="K413" s="92">
        <v>406.96024519174154</v>
      </c>
      <c r="L413" s="92">
        <v>388.64703415811317</v>
      </c>
      <c r="M413" s="92">
        <v>372.3686243504435</v>
      </c>
      <c r="N413" s="92">
        <v>356.09021454277382</v>
      </c>
      <c r="O413" s="92">
        <v>335.74220228318677</v>
      </c>
    </row>
    <row r="414" spans="1:15" ht="15.75">
      <c r="A414" s="42">
        <v>469709</v>
      </c>
      <c r="B414" s="43" t="s">
        <v>458</v>
      </c>
      <c r="C414" s="61">
        <v>1200</v>
      </c>
      <c r="D414" s="62">
        <v>48</v>
      </c>
      <c r="E414" s="62">
        <v>70</v>
      </c>
      <c r="F414" s="60" t="s">
        <v>461</v>
      </c>
      <c r="G414" s="429"/>
      <c r="H414" s="429"/>
      <c r="I414" s="429"/>
      <c r="J414" s="45" t="s">
        <v>463</v>
      </c>
      <c r="K414" s="92">
        <v>411.24932700200247</v>
      </c>
      <c r="L414" s="92">
        <v>392.74310728691233</v>
      </c>
      <c r="M414" s="92">
        <v>376.29313420683229</v>
      </c>
      <c r="N414" s="92">
        <v>359.84316112675219</v>
      </c>
      <c r="O414" s="92">
        <v>339.28069477665201</v>
      </c>
    </row>
    <row r="415" spans="1:15" ht="15.75">
      <c r="A415" s="42">
        <v>469710</v>
      </c>
      <c r="B415" s="43" t="s">
        <v>458</v>
      </c>
      <c r="C415" s="61">
        <v>1200</v>
      </c>
      <c r="D415" s="62">
        <v>54</v>
      </c>
      <c r="E415" s="62">
        <v>70</v>
      </c>
      <c r="F415" s="60" t="s">
        <v>461</v>
      </c>
      <c r="G415" s="429"/>
      <c r="H415" s="429"/>
      <c r="I415" s="429"/>
      <c r="J415" s="45" t="s">
        <v>463</v>
      </c>
      <c r="K415" s="92">
        <v>419.82749062252452</v>
      </c>
      <c r="L415" s="92">
        <v>400.93525354451089</v>
      </c>
      <c r="M415" s="92">
        <v>384.14215391960994</v>
      </c>
      <c r="N415" s="92">
        <v>367.34905429470894</v>
      </c>
      <c r="O415" s="92">
        <v>346.35767976358272</v>
      </c>
    </row>
    <row r="416" spans="1:15" ht="15.75">
      <c r="A416" s="42">
        <v>469711</v>
      </c>
      <c r="B416" s="43" t="s">
        <v>458</v>
      </c>
      <c r="C416" s="61">
        <v>1200</v>
      </c>
      <c r="D416" s="62">
        <v>57</v>
      </c>
      <c r="E416" s="62">
        <v>70</v>
      </c>
      <c r="F416" s="60" t="s">
        <v>461</v>
      </c>
      <c r="G416" s="429"/>
      <c r="H416" s="429"/>
      <c r="I416" s="429"/>
      <c r="J416" s="45" t="s">
        <v>463</v>
      </c>
      <c r="K416" s="92">
        <v>450.03657243278548</v>
      </c>
      <c r="L416" s="92">
        <v>429.78492667331011</v>
      </c>
      <c r="M416" s="92">
        <v>411.78346377599871</v>
      </c>
      <c r="N416" s="92">
        <v>393.78200087868731</v>
      </c>
      <c r="O416" s="92">
        <v>371.28017225704798</v>
      </c>
    </row>
    <row r="417" spans="1:15" ht="15.75">
      <c r="A417" s="42">
        <v>469712</v>
      </c>
      <c r="B417" s="43" t="s">
        <v>458</v>
      </c>
      <c r="C417" s="61">
        <v>1200</v>
      </c>
      <c r="D417" s="62">
        <v>60</v>
      </c>
      <c r="E417" s="62">
        <v>70</v>
      </c>
      <c r="F417" s="60" t="s">
        <v>461</v>
      </c>
      <c r="G417" s="429"/>
      <c r="H417" s="429"/>
      <c r="I417" s="429"/>
      <c r="J417" s="45" t="s">
        <v>463</v>
      </c>
      <c r="K417" s="92">
        <v>454.32565424304647</v>
      </c>
      <c r="L417" s="92">
        <v>433.88099980210939</v>
      </c>
      <c r="M417" s="92">
        <v>415.70797363238756</v>
      </c>
      <c r="N417" s="92">
        <v>397.53494746266568</v>
      </c>
      <c r="O417" s="92">
        <v>374.81866475051334</v>
      </c>
    </row>
    <row r="418" spans="1:15" ht="15.75">
      <c r="A418" s="42">
        <v>469713</v>
      </c>
      <c r="B418" s="43" t="s">
        <v>458</v>
      </c>
      <c r="C418" s="61">
        <v>1200</v>
      </c>
      <c r="D418" s="62">
        <v>64</v>
      </c>
      <c r="E418" s="62">
        <v>70</v>
      </c>
      <c r="F418" s="60" t="s">
        <v>461</v>
      </c>
      <c r="G418" s="429"/>
      <c r="H418" s="429"/>
      <c r="I418" s="429"/>
      <c r="J418" s="45" t="s">
        <v>463</v>
      </c>
      <c r="K418" s="92">
        <v>467.77005357282752</v>
      </c>
      <c r="L418" s="92">
        <v>446.72040116205028</v>
      </c>
      <c r="M418" s="92">
        <v>428.00959901913723</v>
      </c>
      <c r="N418" s="92">
        <v>409.29879687622406</v>
      </c>
      <c r="O418" s="92">
        <v>385.91029419758269</v>
      </c>
    </row>
    <row r="419" spans="1:15" ht="15.75">
      <c r="A419" s="42">
        <v>469714</v>
      </c>
      <c r="B419" s="43" t="s">
        <v>458</v>
      </c>
      <c r="C419" s="61">
        <v>1200</v>
      </c>
      <c r="D419" s="62">
        <v>70</v>
      </c>
      <c r="E419" s="62">
        <v>70</v>
      </c>
      <c r="F419" s="60" t="s">
        <v>461</v>
      </c>
      <c r="G419" s="429"/>
      <c r="H419" s="429"/>
      <c r="I419" s="429"/>
      <c r="J419" s="45" t="s">
        <v>463</v>
      </c>
      <c r="K419" s="92">
        <v>482.14243488042439</v>
      </c>
      <c r="L419" s="92">
        <v>460.44602531080528</v>
      </c>
      <c r="M419" s="92">
        <v>441.16032791558831</v>
      </c>
      <c r="N419" s="92">
        <v>421.87463052037134</v>
      </c>
      <c r="O419" s="92">
        <v>397.7675087763501</v>
      </c>
    </row>
    <row r="420" spans="1:15" ht="15.75">
      <c r="A420" s="42">
        <v>469715</v>
      </c>
      <c r="B420" s="43" t="s">
        <v>458</v>
      </c>
      <c r="C420" s="61">
        <v>1200</v>
      </c>
      <c r="D420" s="62">
        <v>76</v>
      </c>
      <c r="E420" s="62">
        <v>70</v>
      </c>
      <c r="F420" s="60" t="s">
        <v>461</v>
      </c>
      <c r="G420" s="429"/>
      <c r="H420" s="429"/>
      <c r="I420" s="429"/>
      <c r="J420" s="45" t="s">
        <v>463</v>
      </c>
      <c r="K420" s="92">
        <v>504.79838081387157</v>
      </c>
      <c r="L420" s="92">
        <v>482.08245367724732</v>
      </c>
      <c r="M420" s="92">
        <v>461.89051844469253</v>
      </c>
      <c r="N420" s="92">
        <v>441.69858321213763</v>
      </c>
      <c r="O420" s="92">
        <v>416.45866417144401</v>
      </c>
    </row>
    <row r="421" spans="1:15" ht="15.75">
      <c r="A421" s="42">
        <v>469716</v>
      </c>
      <c r="B421" s="43" t="s">
        <v>458</v>
      </c>
      <c r="C421" s="61">
        <v>1200</v>
      </c>
      <c r="D421" s="62">
        <v>80</v>
      </c>
      <c r="E421" s="62">
        <v>70</v>
      </c>
      <c r="F421" s="60" t="s">
        <v>461</v>
      </c>
      <c r="G421" s="429"/>
      <c r="H421" s="429"/>
      <c r="I421" s="429"/>
      <c r="J421" s="45" t="s">
        <v>463</v>
      </c>
      <c r="K421" s="92">
        <v>516.31137424796111</v>
      </c>
      <c r="L421" s="92">
        <v>493.07736240680282</v>
      </c>
      <c r="M421" s="92">
        <v>472.42490743688444</v>
      </c>
      <c r="N421" s="92">
        <v>451.772452466966</v>
      </c>
      <c r="O421" s="92">
        <v>425.95688375456791</v>
      </c>
    </row>
    <row r="422" spans="1:15" ht="15.75">
      <c r="A422" s="42">
        <v>469717</v>
      </c>
      <c r="B422" s="43" t="s">
        <v>458</v>
      </c>
      <c r="C422" s="61">
        <v>1200</v>
      </c>
      <c r="D422" s="62">
        <v>89</v>
      </c>
      <c r="E422" s="62">
        <v>70</v>
      </c>
      <c r="F422" s="60" t="s">
        <v>461</v>
      </c>
      <c r="G422" s="429"/>
      <c r="H422" s="429"/>
      <c r="I422" s="429"/>
      <c r="J422" s="45" t="s">
        <v>463</v>
      </c>
      <c r="K422" s="92">
        <v>568.06028770595492</v>
      </c>
      <c r="L422" s="92">
        <v>542.49757475918693</v>
      </c>
      <c r="M422" s="92">
        <v>519.77516325094882</v>
      </c>
      <c r="N422" s="92">
        <v>497.05275174271054</v>
      </c>
      <c r="O422" s="92">
        <v>468.64973735741279</v>
      </c>
    </row>
    <row r="423" spans="1:15" ht="15.75">
      <c r="A423" s="42">
        <v>469718</v>
      </c>
      <c r="B423" s="43" t="s">
        <v>458</v>
      </c>
      <c r="C423" s="61">
        <v>1200</v>
      </c>
      <c r="D423" s="62">
        <v>108</v>
      </c>
      <c r="E423" s="62">
        <v>70</v>
      </c>
      <c r="F423" s="60" t="s">
        <v>461</v>
      </c>
      <c r="G423" s="429"/>
      <c r="H423" s="429"/>
      <c r="I423" s="429"/>
      <c r="J423" s="45" t="s">
        <v>463</v>
      </c>
      <c r="K423" s="92">
        <v>649.59469019134929</v>
      </c>
      <c r="L423" s="92">
        <v>620.36292913273849</v>
      </c>
      <c r="M423" s="92">
        <v>594.37914152508461</v>
      </c>
      <c r="N423" s="92">
        <v>568.39535391743061</v>
      </c>
      <c r="O423" s="92">
        <v>535.91561940786312</v>
      </c>
    </row>
    <row r="424" spans="1:15" ht="15.75">
      <c r="A424" s="42">
        <v>469719</v>
      </c>
      <c r="B424" s="43" t="s">
        <v>458</v>
      </c>
      <c r="C424" s="61">
        <v>1200</v>
      </c>
      <c r="D424" s="62">
        <v>114</v>
      </c>
      <c r="E424" s="62">
        <v>70</v>
      </c>
      <c r="F424" s="60" t="s">
        <v>461</v>
      </c>
      <c r="G424" s="429"/>
      <c r="H424" s="429"/>
      <c r="I424" s="429"/>
      <c r="J424" s="45" t="s">
        <v>463</v>
      </c>
      <c r="K424" s="92">
        <v>682.67836896338656</v>
      </c>
      <c r="L424" s="92">
        <v>651.95784236003419</v>
      </c>
      <c r="M424" s="92">
        <v>624.65070760149877</v>
      </c>
      <c r="N424" s="92">
        <v>597.34357284296323</v>
      </c>
      <c r="O424" s="92">
        <v>563.20965439479392</v>
      </c>
    </row>
    <row r="425" spans="1:15" ht="15.75">
      <c r="A425" s="42">
        <v>469720</v>
      </c>
      <c r="B425" s="43" t="s">
        <v>458</v>
      </c>
      <c r="C425" s="61">
        <v>1200</v>
      </c>
      <c r="D425" s="62">
        <v>133</v>
      </c>
      <c r="E425" s="62">
        <v>70</v>
      </c>
      <c r="F425" s="60" t="s">
        <v>461</v>
      </c>
      <c r="G425" s="429"/>
      <c r="H425" s="429"/>
      <c r="I425" s="429"/>
      <c r="J425" s="45" t="s">
        <v>463</v>
      </c>
      <c r="K425" s="92">
        <v>758.49681003876242</v>
      </c>
      <c r="L425" s="92">
        <v>724.36445358701803</v>
      </c>
      <c r="M425" s="92">
        <v>694.0245811854677</v>
      </c>
      <c r="N425" s="92">
        <v>663.68470878391713</v>
      </c>
      <c r="O425" s="92">
        <v>625.75986828197892</v>
      </c>
    </row>
    <row r="426" spans="1:15" ht="15.75">
      <c r="A426" s="42">
        <v>469721</v>
      </c>
      <c r="B426" s="43" t="s">
        <v>458</v>
      </c>
      <c r="C426" s="61">
        <v>1200</v>
      </c>
      <c r="D426" s="62">
        <v>140</v>
      </c>
      <c r="E426" s="62">
        <v>70</v>
      </c>
      <c r="F426" s="60" t="s">
        <v>461</v>
      </c>
      <c r="G426" s="429"/>
      <c r="H426" s="429"/>
      <c r="I426" s="429"/>
      <c r="J426" s="45" t="s">
        <v>463</v>
      </c>
      <c r="K426" s="92">
        <v>782.72350976835844</v>
      </c>
      <c r="L426" s="92">
        <v>747.50095182878226</v>
      </c>
      <c r="M426" s="92">
        <v>716.19201143804798</v>
      </c>
      <c r="N426" s="92">
        <v>684.88307104731359</v>
      </c>
      <c r="O426" s="92">
        <v>645.74689555889563</v>
      </c>
    </row>
    <row r="427" spans="1:15" ht="15.75">
      <c r="A427" s="42">
        <v>469722</v>
      </c>
      <c r="B427" s="43" t="s">
        <v>458</v>
      </c>
      <c r="C427" s="61">
        <v>1200</v>
      </c>
      <c r="D427" s="62">
        <v>159</v>
      </c>
      <c r="E427" s="62">
        <v>70</v>
      </c>
      <c r="F427" s="60" t="s">
        <v>461</v>
      </c>
      <c r="G427" s="429"/>
      <c r="H427" s="429"/>
      <c r="I427" s="429"/>
      <c r="J427" s="45" t="s">
        <v>463</v>
      </c>
      <c r="K427" s="92">
        <v>816.23614177164677</v>
      </c>
      <c r="L427" s="92">
        <v>779.50551539192259</v>
      </c>
      <c r="M427" s="92">
        <v>746.85606972105677</v>
      </c>
      <c r="N427" s="92">
        <v>714.20662405019095</v>
      </c>
      <c r="O427" s="92">
        <v>673.39481696160851</v>
      </c>
    </row>
    <row r="428" spans="1:15" ht="15.75">
      <c r="A428" s="42">
        <v>469723</v>
      </c>
      <c r="B428" s="43" t="s">
        <v>458</v>
      </c>
      <c r="C428" s="61">
        <v>1200</v>
      </c>
      <c r="D428" s="62">
        <v>219</v>
      </c>
      <c r="E428" s="62">
        <v>70</v>
      </c>
      <c r="F428" s="60" t="s">
        <v>461</v>
      </c>
      <c r="G428" s="429"/>
      <c r="H428" s="429"/>
      <c r="I428" s="429"/>
      <c r="J428" s="45" t="s">
        <v>463</v>
      </c>
      <c r="K428" s="92">
        <v>1063.6502505043395</v>
      </c>
      <c r="L428" s="92">
        <v>1015.7859892316442</v>
      </c>
      <c r="M428" s="92">
        <v>973.23997921147065</v>
      </c>
      <c r="N428" s="92">
        <v>930.69396919129713</v>
      </c>
      <c r="O428" s="92">
        <v>877.51145666607999</v>
      </c>
    </row>
    <row r="429" spans="1:15" ht="15.75">
      <c r="A429" s="42">
        <v>469724</v>
      </c>
      <c r="B429" s="43" t="s">
        <v>458</v>
      </c>
      <c r="C429" s="61">
        <v>1200</v>
      </c>
      <c r="D429" s="62">
        <v>273</v>
      </c>
      <c r="E429" s="62">
        <v>70</v>
      </c>
      <c r="F429" s="60" t="s">
        <v>461</v>
      </c>
      <c r="G429" s="429"/>
      <c r="H429" s="429"/>
      <c r="I429" s="429"/>
      <c r="J429" s="45" t="s">
        <v>463</v>
      </c>
      <c r="K429" s="92">
        <v>1221.8534849937992</v>
      </c>
      <c r="L429" s="92">
        <v>1166.8700781690782</v>
      </c>
      <c r="M429" s="92">
        <v>1117.9959387693264</v>
      </c>
      <c r="N429" s="92">
        <v>1069.1217993695743</v>
      </c>
      <c r="O429" s="92">
        <v>1008.0291251198843</v>
      </c>
    </row>
    <row r="430" spans="1:15" ht="15.75">
      <c r="A430" s="42">
        <v>469725</v>
      </c>
      <c r="B430" s="43" t="s">
        <v>458</v>
      </c>
      <c r="C430" s="61">
        <v>1200</v>
      </c>
      <c r="D430" s="62">
        <v>324</v>
      </c>
      <c r="E430" s="62">
        <v>70</v>
      </c>
      <c r="F430" s="60" t="s">
        <v>461</v>
      </c>
      <c r="G430" s="429"/>
      <c r="H430" s="429"/>
      <c r="I430" s="429"/>
      <c r="J430" s="45" t="s">
        <v>463</v>
      </c>
      <c r="K430" s="92">
        <v>1237.0650186253788</v>
      </c>
      <c r="L430" s="92">
        <v>1181.3970927872367</v>
      </c>
      <c r="M430" s="92">
        <v>1131.9144920422216</v>
      </c>
      <c r="N430" s="92">
        <v>1082.4318912972064</v>
      </c>
      <c r="O430" s="92">
        <v>1020.5786403659374</v>
      </c>
    </row>
    <row r="431" spans="1:15" ht="15.75">
      <c r="A431" s="42">
        <v>469726</v>
      </c>
      <c r="B431" s="43" t="s">
        <v>458</v>
      </c>
      <c r="C431" s="61">
        <v>1200</v>
      </c>
      <c r="D431" s="62">
        <v>18</v>
      </c>
      <c r="E431" s="62">
        <v>80</v>
      </c>
      <c r="F431" s="60" t="s">
        <v>461</v>
      </c>
      <c r="G431" s="429"/>
      <c r="H431" s="429"/>
      <c r="I431" s="429"/>
      <c r="J431" s="45" t="s">
        <v>463</v>
      </c>
      <c r="K431" s="92">
        <v>373.21171601137223</v>
      </c>
      <c r="L431" s="92">
        <v>356.41718879086045</v>
      </c>
      <c r="M431" s="92">
        <v>341.48872015040558</v>
      </c>
      <c r="N431" s="92">
        <v>326.56025150995072</v>
      </c>
      <c r="O431" s="92">
        <v>307.89966570938208</v>
      </c>
    </row>
    <row r="432" spans="1:15" ht="15.75">
      <c r="A432" s="42">
        <v>469727</v>
      </c>
      <c r="B432" s="43" t="s">
        <v>458</v>
      </c>
      <c r="C432" s="61">
        <v>1200</v>
      </c>
      <c r="D432" s="62">
        <v>21</v>
      </c>
      <c r="E432" s="62">
        <v>80</v>
      </c>
      <c r="F432" s="60" t="s">
        <v>461</v>
      </c>
      <c r="G432" s="429"/>
      <c r="H432" s="429"/>
      <c r="I432" s="429"/>
      <c r="J432" s="45" t="s">
        <v>463</v>
      </c>
      <c r="K432" s="92">
        <v>377.50079782163328</v>
      </c>
      <c r="L432" s="92">
        <v>360.51326191965978</v>
      </c>
      <c r="M432" s="92">
        <v>345.41323000679449</v>
      </c>
      <c r="N432" s="92">
        <v>330.31319809392915</v>
      </c>
      <c r="O432" s="92">
        <v>311.43815820284743</v>
      </c>
    </row>
    <row r="433" spans="1:15" ht="15.75">
      <c r="A433" s="42">
        <v>469728</v>
      </c>
      <c r="B433" s="43" t="s">
        <v>458</v>
      </c>
      <c r="C433" s="61">
        <v>1200</v>
      </c>
      <c r="D433" s="62">
        <v>25</v>
      </c>
      <c r="E433" s="62">
        <v>80</v>
      </c>
      <c r="F433" s="60" t="s">
        <v>461</v>
      </c>
      <c r="G433" s="429"/>
      <c r="H433" s="429"/>
      <c r="I433" s="429"/>
      <c r="J433" s="45" t="s">
        <v>463</v>
      </c>
      <c r="K433" s="92">
        <v>383.21957356864795</v>
      </c>
      <c r="L433" s="92">
        <v>365.97469275805878</v>
      </c>
      <c r="M433" s="92">
        <v>350.6459098153129</v>
      </c>
      <c r="N433" s="92">
        <v>335.31712687256697</v>
      </c>
      <c r="O433" s="92">
        <v>316.15614819413452</v>
      </c>
    </row>
    <row r="434" spans="1:15" ht="15.75">
      <c r="A434" s="42">
        <v>469729</v>
      </c>
      <c r="B434" s="43" t="s">
        <v>458</v>
      </c>
      <c r="C434" s="61">
        <v>1200</v>
      </c>
      <c r="D434" s="62">
        <v>27</v>
      </c>
      <c r="E434" s="62">
        <v>80</v>
      </c>
      <c r="F434" s="60" t="s">
        <v>461</v>
      </c>
      <c r="G434" s="429"/>
      <c r="H434" s="429"/>
      <c r="I434" s="429"/>
      <c r="J434" s="45" t="s">
        <v>463</v>
      </c>
      <c r="K434" s="92">
        <v>386.07896144215533</v>
      </c>
      <c r="L434" s="92">
        <v>368.70540817725833</v>
      </c>
      <c r="M434" s="92">
        <v>353.26224971957214</v>
      </c>
      <c r="N434" s="92">
        <v>337.81909126188589</v>
      </c>
      <c r="O434" s="92">
        <v>318.51514318977814</v>
      </c>
    </row>
    <row r="435" spans="1:15" ht="15.75">
      <c r="A435" s="42">
        <v>469730</v>
      </c>
      <c r="B435" s="43" t="s">
        <v>458</v>
      </c>
      <c r="C435" s="61">
        <v>1200</v>
      </c>
      <c r="D435" s="62">
        <v>32</v>
      </c>
      <c r="E435" s="62">
        <v>80</v>
      </c>
      <c r="F435" s="60" t="s">
        <v>461</v>
      </c>
      <c r="G435" s="429"/>
      <c r="H435" s="429"/>
      <c r="I435" s="429"/>
      <c r="J435" s="45" t="s">
        <v>463</v>
      </c>
      <c r="K435" s="92">
        <v>416.98743112592371</v>
      </c>
      <c r="L435" s="92">
        <v>398.22299672525713</v>
      </c>
      <c r="M435" s="92">
        <v>381.54349948022019</v>
      </c>
      <c r="N435" s="92">
        <v>364.86400223518325</v>
      </c>
      <c r="O435" s="92">
        <v>344.01463067888704</v>
      </c>
    </row>
    <row r="436" spans="1:15" ht="15.75">
      <c r="A436" s="42">
        <v>469731</v>
      </c>
      <c r="B436" s="43" t="s">
        <v>458</v>
      </c>
      <c r="C436" s="61">
        <v>1200</v>
      </c>
      <c r="D436" s="62">
        <v>34</v>
      </c>
      <c r="E436" s="62">
        <v>80</v>
      </c>
      <c r="F436" s="60" t="s">
        <v>461</v>
      </c>
      <c r="G436" s="429"/>
      <c r="H436" s="429"/>
      <c r="I436" s="429"/>
      <c r="J436" s="45" t="s">
        <v>463</v>
      </c>
      <c r="K436" s="92">
        <v>410.48681899943097</v>
      </c>
      <c r="L436" s="92">
        <v>392.01491214445656</v>
      </c>
      <c r="M436" s="92">
        <v>375.59543938447933</v>
      </c>
      <c r="N436" s="92">
        <v>359.17596662450211</v>
      </c>
      <c r="O436" s="92">
        <v>338.65162567453052</v>
      </c>
    </row>
    <row r="437" spans="1:15" ht="15.75">
      <c r="A437" s="42">
        <v>469732</v>
      </c>
      <c r="B437" s="43" t="s">
        <v>458</v>
      </c>
      <c r="C437" s="61">
        <v>1200</v>
      </c>
      <c r="D437" s="62">
        <v>38</v>
      </c>
      <c r="E437" s="62">
        <v>80</v>
      </c>
      <c r="F437" s="60" t="s">
        <v>461</v>
      </c>
      <c r="G437" s="429"/>
      <c r="H437" s="429"/>
      <c r="I437" s="429"/>
      <c r="J437" s="45" t="s">
        <v>463</v>
      </c>
      <c r="K437" s="92">
        <v>442.12559474644564</v>
      </c>
      <c r="L437" s="92">
        <v>422.22994298285556</v>
      </c>
      <c r="M437" s="92">
        <v>404.54491919299778</v>
      </c>
      <c r="N437" s="92">
        <v>386.85989540313994</v>
      </c>
      <c r="O437" s="92">
        <v>364.75361566581762</v>
      </c>
    </row>
    <row r="438" spans="1:15" ht="15.75">
      <c r="A438" s="42">
        <v>469733</v>
      </c>
      <c r="B438" s="43" t="s">
        <v>458</v>
      </c>
      <c r="C438" s="61">
        <v>1200</v>
      </c>
      <c r="D438" s="62">
        <v>42</v>
      </c>
      <c r="E438" s="62">
        <v>80</v>
      </c>
      <c r="F438" s="60" t="s">
        <v>461</v>
      </c>
      <c r="G438" s="429"/>
      <c r="H438" s="429"/>
      <c r="I438" s="429"/>
      <c r="J438" s="45" t="s">
        <v>463</v>
      </c>
      <c r="K438" s="92">
        <v>451.22433081092055</v>
      </c>
      <c r="L438" s="92">
        <v>430.91923592442913</v>
      </c>
      <c r="M438" s="92">
        <v>412.87026269199231</v>
      </c>
      <c r="N438" s="92">
        <v>394.82128945955549</v>
      </c>
      <c r="O438" s="92">
        <v>372.26007291900942</v>
      </c>
    </row>
    <row r="439" spans="1:15" ht="15.75">
      <c r="A439" s="42">
        <v>469734</v>
      </c>
      <c r="B439" s="43" t="s">
        <v>458</v>
      </c>
      <c r="C439" s="61">
        <v>1200</v>
      </c>
      <c r="D439" s="62">
        <v>45</v>
      </c>
      <c r="E439" s="62">
        <v>80</v>
      </c>
      <c r="F439" s="60" t="s">
        <v>461</v>
      </c>
      <c r="G439" s="429"/>
      <c r="H439" s="429"/>
      <c r="I439" s="429"/>
      <c r="J439" s="45" t="s">
        <v>463</v>
      </c>
      <c r="K439" s="92">
        <v>459.85907588648774</v>
      </c>
      <c r="L439" s="92">
        <v>439.16541747159579</v>
      </c>
      <c r="M439" s="92">
        <v>420.7710544361363</v>
      </c>
      <c r="N439" s="92">
        <v>402.3766914006768</v>
      </c>
      <c r="O439" s="92">
        <v>379.38373760635238</v>
      </c>
    </row>
    <row r="440" spans="1:15" ht="15.75">
      <c r="A440" s="42">
        <v>469735</v>
      </c>
      <c r="B440" s="43" t="s">
        <v>458</v>
      </c>
      <c r="C440" s="61">
        <v>1200</v>
      </c>
      <c r="D440" s="62">
        <v>48</v>
      </c>
      <c r="E440" s="62">
        <v>80</v>
      </c>
      <c r="F440" s="60" t="s">
        <v>461</v>
      </c>
      <c r="G440" s="429"/>
      <c r="H440" s="429"/>
      <c r="I440" s="429"/>
      <c r="J440" s="45" t="s">
        <v>463</v>
      </c>
      <c r="K440" s="92">
        <v>464.14815769674863</v>
      </c>
      <c r="L440" s="92">
        <v>443.26149060039489</v>
      </c>
      <c r="M440" s="92">
        <v>424.69556429252503</v>
      </c>
      <c r="N440" s="92">
        <v>406.12963798465506</v>
      </c>
      <c r="O440" s="92">
        <v>382.92223009981757</v>
      </c>
    </row>
    <row r="441" spans="1:15" ht="15.75">
      <c r="A441" s="42">
        <v>469736</v>
      </c>
      <c r="B441" s="43" t="s">
        <v>458</v>
      </c>
      <c r="C441" s="61">
        <v>1200</v>
      </c>
      <c r="D441" s="62">
        <v>54</v>
      </c>
      <c r="E441" s="62">
        <v>80</v>
      </c>
      <c r="F441" s="60" t="s">
        <v>461</v>
      </c>
      <c r="G441" s="429"/>
      <c r="H441" s="429"/>
      <c r="I441" s="429"/>
      <c r="J441" s="45" t="s">
        <v>463</v>
      </c>
      <c r="K441" s="92">
        <v>498.39253900434545</v>
      </c>
      <c r="L441" s="92">
        <v>475.96487474914989</v>
      </c>
      <c r="M441" s="92">
        <v>456.02917318897613</v>
      </c>
      <c r="N441" s="92">
        <v>436.09347162880226</v>
      </c>
      <c r="O441" s="92">
        <v>411.173844678585</v>
      </c>
    </row>
    <row r="442" spans="1:15" ht="15.75">
      <c r="A442" s="42">
        <v>469737</v>
      </c>
      <c r="B442" s="43" t="s">
        <v>458</v>
      </c>
      <c r="C442" s="61">
        <v>1200</v>
      </c>
      <c r="D442" s="62">
        <v>57</v>
      </c>
      <c r="E442" s="62">
        <v>80</v>
      </c>
      <c r="F442" s="60" t="s">
        <v>461</v>
      </c>
      <c r="G442" s="429"/>
      <c r="H442" s="429"/>
      <c r="I442" s="429"/>
      <c r="J442" s="45" t="s">
        <v>463</v>
      </c>
      <c r="K442" s="92">
        <v>502.6816208146065</v>
      </c>
      <c r="L442" s="92">
        <v>480.06094787794922</v>
      </c>
      <c r="M442" s="92">
        <v>459.95368304536498</v>
      </c>
      <c r="N442" s="92">
        <v>439.84641821278069</v>
      </c>
      <c r="O442" s="92">
        <v>414.71233717205035</v>
      </c>
    </row>
    <row r="443" spans="1:15" ht="15.75">
      <c r="A443" s="42">
        <v>469738</v>
      </c>
      <c r="B443" s="43" t="s">
        <v>458</v>
      </c>
      <c r="C443" s="61">
        <v>1200</v>
      </c>
      <c r="D443" s="62">
        <v>60</v>
      </c>
      <c r="E443" s="62">
        <v>80</v>
      </c>
      <c r="F443" s="60" t="s">
        <v>461</v>
      </c>
      <c r="G443" s="429"/>
      <c r="H443" s="429"/>
      <c r="I443" s="429"/>
      <c r="J443" s="45" t="s">
        <v>463</v>
      </c>
      <c r="K443" s="92">
        <v>506.9707026248675</v>
      </c>
      <c r="L443" s="92">
        <v>484.15702100674844</v>
      </c>
      <c r="M443" s="92">
        <v>463.87819290175378</v>
      </c>
      <c r="N443" s="92">
        <v>443.59936479675906</v>
      </c>
      <c r="O443" s="92">
        <v>418.25082966551565</v>
      </c>
    </row>
    <row r="444" spans="1:15" ht="15.75">
      <c r="A444" s="42">
        <v>469739</v>
      </c>
      <c r="B444" s="43" t="s">
        <v>458</v>
      </c>
      <c r="C444" s="61">
        <v>1200</v>
      </c>
      <c r="D444" s="62">
        <v>64</v>
      </c>
      <c r="E444" s="62">
        <v>80</v>
      </c>
      <c r="F444" s="60" t="s">
        <v>461</v>
      </c>
      <c r="G444" s="429"/>
      <c r="H444" s="429"/>
      <c r="I444" s="429"/>
      <c r="J444" s="45" t="s">
        <v>463</v>
      </c>
      <c r="K444" s="92">
        <v>512.68947837188216</v>
      </c>
      <c r="L444" s="92">
        <v>489.61845184514743</v>
      </c>
      <c r="M444" s="92">
        <v>469.11087271027219</v>
      </c>
      <c r="N444" s="92">
        <v>448.60329357539689</v>
      </c>
      <c r="O444" s="92">
        <v>422.96881965680274</v>
      </c>
    </row>
    <row r="445" spans="1:15" ht="15.75">
      <c r="A445" s="42">
        <v>469740</v>
      </c>
      <c r="B445" s="43" t="s">
        <v>458</v>
      </c>
      <c r="C445" s="61">
        <v>1200</v>
      </c>
      <c r="D445" s="62">
        <v>70</v>
      </c>
      <c r="E445" s="62">
        <v>80</v>
      </c>
      <c r="F445" s="60" t="s">
        <v>461</v>
      </c>
      <c r="G445" s="429"/>
      <c r="H445" s="429"/>
      <c r="I445" s="429"/>
      <c r="J445" s="45" t="s">
        <v>463</v>
      </c>
      <c r="K445" s="92">
        <v>592.27731001961502</v>
      </c>
      <c r="L445" s="92">
        <v>565.62483106873231</v>
      </c>
      <c r="M445" s="92">
        <v>541.93373866794775</v>
      </c>
      <c r="N445" s="92">
        <v>518.24264626716308</v>
      </c>
      <c r="O445" s="92">
        <v>488.62878076618239</v>
      </c>
    </row>
    <row r="446" spans="1:15" ht="15.75">
      <c r="A446" s="42">
        <v>469741</v>
      </c>
      <c r="B446" s="43" t="s">
        <v>458</v>
      </c>
      <c r="C446" s="61">
        <v>1200</v>
      </c>
      <c r="D446" s="62">
        <v>76</v>
      </c>
      <c r="E446" s="62">
        <v>80</v>
      </c>
      <c r="F446" s="60" t="s">
        <v>461</v>
      </c>
      <c r="G446" s="429"/>
      <c r="H446" s="429"/>
      <c r="I446" s="429"/>
      <c r="J446" s="45" t="s">
        <v>463</v>
      </c>
      <c r="K446" s="92">
        <v>603.5297279572485</v>
      </c>
      <c r="L446" s="92">
        <v>576.37089019917232</v>
      </c>
      <c r="M446" s="92">
        <v>552.22970108088236</v>
      </c>
      <c r="N446" s="92">
        <v>528.08851196259241</v>
      </c>
      <c r="O446" s="92">
        <v>497.91202556472996</v>
      </c>
    </row>
    <row r="447" spans="1:15" ht="15.75">
      <c r="A447" s="42">
        <v>469742</v>
      </c>
      <c r="B447" s="43" t="s">
        <v>458</v>
      </c>
      <c r="C447" s="61">
        <v>1200</v>
      </c>
      <c r="D447" s="62">
        <v>80</v>
      </c>
      <c r="E447" s="62">
        <v>80</v>
      </c>
      <c r="F447" s="60" t="s">
        <v>461</v>
      </c>
      <c r="G447" s="429"/>
      <c r="H447" s="429"/>
      <c r="I447" s="429"/>
      <c r="J447" s="45" t="s">
        <v>463</v>
      </c>
      <c r="K447" s="92">
        <v>627.46450370426317</v>
      </c>
      <c r="L447" s="92">
        <v>599.22860103757125</v>
      </c>
      <c r="M447" s="92">
        <v>574.13002088940084</v>
      </c>
      <c r="N447" s="92">
        <v>549.03144074123031</v>
      </c>
      <c r="O447" s="92">
        <v>517.65821555601713</v>
      </c>
    </row>
    <row r="448" spans="1:15" ht="15.75">
      <c r="A448" s="42">
        <v>469743</v>
      </c>
      <c r="B448" s="43" t="s">
        <v>458</v>
      </c>
      <c r="C448" s="61">
        <v>1200</v>
      </c>
      <c r="D448" s="62">
        <v>89</v>
      </c>
      <c r="E448" s="62">
        <v>80</v>
      </c>
      <c r="F448" s="60" t="s">
        <v>461</v>
      </c>
      <c r="G448" s="429"/>
      <c r="H448" s="429"/>
      <c r="I448" s="429"/>
      <c r="J448" s="45" t="s">
        <v>463</v>
      </c>
      <c r="K448" s="92">
        <v>688.29109712039406</v>
      </c>
      <c r="L448" s="92">
        <v>657.31799774997626</v>
      </c>
      <c r="M448" s="92">
        <v>629.78635386516055</v>
      </c>
      <c r="N448" s="92">
        <v>602.25470998034484</v>
      </c>
      <c r="O448" s="92">
        <v>567.84015512432507</v>
      </c>
    </row>
    <row r="449" spans="1:15" ht="15.75">
      <c r="A449" s="42">
        <v>469744</v>
      </c>
      <c r="B449" s="43" t="s">
        <v>458</v>
      </c>
      <c r="C449" s="61">
        <v>1200</v>
      </c>
      <c r="D449" s="62">
        <v>108</v>
      </c>
      <c r="E449" s="62">
        <v>80</v>
      </c>
      <c r="F449" s="60" t="s">
        <v>461</v>
      </c>
      <c r="G449" s="429"/>
      <c r="H449" s="429"/>
      <c r="I449" s="429"/>
      <c r="J449" s="45" t="s">
        <v>463</v>
      </c>
      <c r="K449" s="92">
        <v>761.48826586435837</v>
      </c>
      <c r="L449" s="92">
        <v>727.22129390046223</v>
      </c>
      <c r="M449" s="92">
        <v>696.76176326588791</v>
      </c>
      <c r="N449" s="92">
        <v>666.30223263131359</v>
      </c>
      <c r="O449" s="92">
        <v>628.22781933809563</v>
      </c>
    </row>
    <row r="450" spans="1:15" ht="15.75">
      <c r="A450" s="42">
        <v>469745</v>
      </c>
      <c r="B450" s="43" t="s">
        <v>458</v>
      </c>
      <c r="C450" s="61">
        <v>1200</v>
      </c>
      <c r="D450" s="62">
        <v>114</v>
      </c>
      <c r="E450" s="62">
        <v>80</v>
      </c>
      <c r="F450" s="60" t="s">
        <v>461</v>
      </c>
      <c r="G450" s="429"/>
      <c r="H450" s="429"/>
      <c r="I450" s="429"/>
      <c r="J450" s="45" t="s">
        <v>463</v>
      </c>
      <c r="K450" s="92">
        <v>782.32585140004164</v>
      </c>
      <c r="L450" s="92">
        <v>747.12118808703974</v>
      </c>
      <c r="M450" s="92">
        <v>715.82815403103814</v>
      </c>
      <c r="N450" s="92">
        <v>684.53511997503642</v>
      </c>
      <c r="O450" s="92">
        <v>645.41882740503434</v>
      </c>
    </row>
    <row r="451" spans="1:15" ht="15.75">
      <c r="A451" s="42">
        <v>469746</v>
      </c>
      <c r="B451" s="43" t="s">
        <v>458</v>
      </c>
      <c r="C451" s="61">
        <v>1200</v>
      </c>
      <c r="D451" s="62">
        <v>133</v>
      </c>
      <c r="E451" s="62">
        <v>80</v>
      </c>
      <c r="F451" s="60" t="s">
        <v>461</v>
      </c>
      <c r="G451" s="429"/>
      <c r="H451" s="429"/>
      <c r="I451" s="429"/>
      <c r="J451" s="45" t="s">
        <v>463</v>
      </c>
      <c r="K451" s="92">
        <v>792.7420869920121</v>
      </c>
      <c r="L451" s="92">
        <v>757.06869307737156</v>
      </c>
      <c r="M451" s="92">
        <v>725.35900959769106</v>
      </c>
      <c r="N451" s="92">
        <v>693.64932611801055</v>
      </c>
      <c r="O451" s="92">
        <v>654.01222176840997</v>
      </c>
    </row>
    <row r="452" spans="1:15" ht="15.75">
      <c r="A452" s="42">
        <v>469747</v>
      </c>
      <c r="B452" s="43" t="s">
        <v>458</v>
      </c>
      <c r="C452" s="61">
        <v>1200</v>
      </c>
      <c r="D452" s="62">
        <v>140</v>
      </c>
      <c r="E452" s="62">
        <v>80</v>
      </c>
      <c r="F452" s="60" t="s">
        <v>461</v>
      </c>
      <c r="G452" s="429"/>
      <c r="H452" s="429"/>
      <c r="I452" s="429"/>
      <c r="J452" s="45" t="s">
        <v>463</v>
      </c>
      <c r="K452" s="92">
        <v>877.33543360526085</v>
      </c>
      <c r="L452" s="92">
        <v>837.8553390930241</v>
      </c>
      <c r="M452" s="92">
        <v>802.76192174881373</v>
      </c>
      <c r="N452" s="92">
        <v>767.66850440460325</v>
      </c>
      <c r="O452" s="92">
        <v>723.80173272434013</v>
      </c>
    </row>
    <row r="453" spans="1:15" ht="15.75">
      <c r="A453" s="42">
        <v>469748</v>
      </c>
      <c r="B453" s="43" t="s">
        <v>458</v>
      </c>
      <c r="C453" s="61">
        <v>1200</v>
      </c>
      <c r="D453" s="62">
        <v>159</v>
      </c>
      <c r="E453" s="62">
        <v>80</v>
      </c>
      <c r="F453" s="60" t="s">
        <v>461</v>
      </c>
      <c r="G453" s="429"/>
      <c r="H453" s="429"/>
      <c r="I453" s="429"/>
      <c r="J453" s="45" t="s">
        <v>463</v>
      </c>
      <c r="K453" s="92">
        <v>907.34590077617872</v>
      </c>
      <c r="L453" s="92">
        <v>866.51533524125068</v>
      </c>
      <c r="M453" s="92">
        <v>830.22149921020355</v>
      </c>
      <c r="N453" s="92">
        <v>793.92766317915641</v>
      </c>
      <c r="O453" s="92">
        <v>748.56036814034735</v>
      </c>
    </row>
    <row r="454" spans="1:15" ht="15.75">
      <c r="A454" s="42">
        <v>469749</v>
      </c>
      <c r="B454" s="43" t="s">
        <v>458</v>
      </c>
      <c r="C454" s="61">
        <v>1200</v>
      </c>
      <c r="D454" s="62">
        <v>219</v>
      </c>
      <c r="E454" s="62">
        <v>80</v>
      </c>
      <c r="F454" s="60" t="s">
        <v>461</v>
      </c>
      <c r="G454" s="429"/>
      <c r="H454" s="429"/>
      <c r="I454" s="429"/>
      <c r="J454" s="45" t="s">
        <v>463</v>
      </c>
      <c r="K454" s="92">
        <v>1096.9025059679673</v>
      </c>
      <c r="L454" s="92">
        <v>1047.5418931994086</v>
      </c>
      <c r="M454" s="92">
        <v>1003.6657929606901</v>
      </c>
      <c r="N454" s="92">
        <v>959.78969272197139</v>
      </c>
      <c r="O454" s="92">
        <v>904.94456742357295</v>
      </c>
    </row>
    <row r="455" spans="1:15" ht="15.75">
      <c r="A455" s="42">
        <v>469750</v>
      </c>
      <c r="B455" s="43" t="s">
        <v>458</v>
      </c>
      <c r="C455" s="61">
        <v>1200</v>
      </c>
      <c r="D455" s="62">
        <v>273</v>
      </c>
      <c r="E455" s="62">
        <v>80</v>
      </c>
      <c r="F455" s="60" t="s">
        <v>461</v>
      </c>
      <c r="G455" s="429"/>
      <c r="H455" s="429"/>
      <c r="I455" s="429"/>
      <c r="J455" s="45" t="s">
        <v>463</v>
      </c>
      <c r="K455" s="92">
        <v>1374.110330201017</v>
      </c>
      <c r="L455" s="92">
        <v>1312.2753653419711</v>
      </c>
      <c r="M455" s="92">
        <v>1257.3109521339306</v>
      </c>
      <c r="N455" s="92">
        <v>1202.3465389258899</v>
      </c>
      <c r="O455" s="92">
        <v>1133.641022415839</v>
      </c>
    </row>
    <row r="456" spans="1:15" ht="15.75">
      <c r="A456" s="42">
        <v>469751</v>
      </c>
      <c r="B456" s="43" t="s">
        <v>458</v>
      </c>
      <c r="C456" s="61">
        <v>1200</v>
      </c>
      <c r="D456" s="62">
        <v>324</v>
      </c>
      <c r="E456" s="62">
        <v>80</v>
      </c>
      <c r="F456" s="60" t="s">
        <v>461</v>
      </c>
      <c r="G456" s="429"/>
      <c r="H456" s="429"/>
      <c r="I456" s="429"/>
      <c r="J456" s="45" t="s">
        <v>463</v>
      </c>
      <c r="K456" s="92">
        <v>1472.4755346506677</v>
      </c>
      <c r="L456" s="92">
        <v>1406.2141355913875</v>
      </c>
      <c r="M456" s="92">
        <v>1347.3151142053609</v>
      </c>
      <c r="N456" s="92">
        <v>1288.4160928193342</v>
      </c>
      <c r="O456" s="92">
        <v>1214.7923160868008</v>
      </c>
    </row>
    <row r="457" spans="1:15" ht="15.75">
      <c r="A457" s="42">
        <v>469752</v>
      </c>
      <c r="B457" s="43" t="s">
        <v>458</v>
      </c>
      <c r="C457" s="61">
        <v>1200</v>
      </c>
      <c r="D457" s="62">
        <v>18</v>
      </c>
      <c r="E457" s="62">
        <v>90</v>
      </c>
      <c r="F457" s="60" t="s">
        <v>461</v>
      </c>
      <c r="G457" s="429"/>
      <c r="H457" s="429"/>
      <c r="I457" s="429"/>
      <c r="J457" s="45" t="s">
        <v>463</v>
      </c>
      <c r="K457" s="92">
        <v>432.78492312335203</v>
      </c>
      <c r="L457" s="92">
        <v>413.30960158280118</v>
      </c>
      <c r="M457" s="92">
        <v>395.99820465786712</v>
      </c>
      <c r="N457" s="92">
        <v>378.686807732933</v>
      </c>
      <c r="O457" s="92">
        <v>357.04756157676542</v>
      </c>
    </row>
    <row r="458" spans="1:15" ht="15.75">
      <c r="A458" s="42">
        <v>469753</v>
      </c>
      <c r="B458" s="43" t="s">
        <v>458</v>
      </c>
      <c r="C458" s="61">
        <v>1200</v>
      </c>
      <c r="D458" s="62">
        <v>21</v>
      </c>
      <c r="E458" s="62">
        <v>90</v>
      </c>
      <c r="F458" s="60" t="s">
        <v>461</v>
      </c>
      <c r="G458" s="429"/>
      <c r="H458" s="429"/>
      <c r="I458" s="429"/>
      <c r="J458" s="45" t="s">
        <v>463</v>
      </c>
      <c r="K458" s="92">
        <v>437.07400493361314</v>
      </c>
      <c r="L458" s="92">
        <v>417.40567471160051</v>
      </c>
      <c r="M458" s="92">
        <v>399.92271451425603</v>
      </c>
      <c r="N458" s="92">
        <v>382.43975431691149</v>
      </c>
      <c r="O458" s="92">
        <v>360.58605407023083</v>
      </c>
    </row>
    <row r="459" spans="1:15" ht="15.75">
      <c r="A459" s="42">
        <v>469754</v>
      </c>
      <c r="B459" s="43" t="s">
        <v>458</v>
      </c>
      <c r="C459" s="61">
        <v>1200</v>
      </c>
      <c r="D459" s="62">
        <v>25</v>
      </c>
      <c r="E459" s="62">
        <v>90</v>
      </c>
      <c r="F459" s="60" t="s">
        <v>461</v>
      </c>
      <c r="G459" s="429"/>
      <c r="H459" s="429"/>
      <c r="I459" s="429"/>
      <c r="J459" s="45" t="s">
        <v>463</v>
      </c>
      <c r="K459" s="92">
        <v>450.51840426339419</v>
      </c>
      <c r="L459" s="92">
        <v>430.2450760715414</v>
      </c>
      <c r="M459" s="92">
        <v>412.22433990100569</v>
      </c>
      <c r="N459" s="92">
        <v>394.20360373046992</v>
      </c>
      <c r="O459" s="92">
        <v>371.67768351730018</v>
      </c>
    </row>
    <row r="460" spans="1:15" ht="15.75">
      <c r="A460" s="42">
        <v>469755</v>
      </c>
      <c r="B460" s="43" t="s">
        <v>458</v>
      </c>
      <c r="C460" s="61">
        <v>1200</v>
      </c>
      <c r="D460" s="62">
        <v>27</v>
      </c>
      <c r="E460" s="62">
        <v>90</v>
      </c>
      <c r="F460" s="60" t="s">
        <v>461</v>
      </c>
      <c r="G460" s="429"/>
      <c r="H460" s="429"/>
      <c r="I460" s="429"/>
      <c r="J460" s="45" t="s">
        <v>463</v>
      </c>
      <c r="K460" s="92">
        <v>473.24979213690153</v>
      </c>
      <c r="L460" s="92">
        <v>451.95355149074095</v>
      </c>
      <c r="M460" s="92">
        <v>433.02355980526494</v>
      </c>
      <c r="N460" s="92">
        <v>414.09356811978887</v>
      </c>
      <c r="O460" s="92">
        <v>390.43107851294377</v>
      </c>
    </row>
    <row r="461" spans="1:15" ht="15.75">
      <c r="A461" s="42">
        <v>469756</v>
      </c>
      <c r="B461" s="43" t="s">
        <v>458</v>
      </c>
      <c r="C461" s="61">
        <v>1200</v>
      </c>
      <c r="D461" s="62">
        <v>32</v>
      </c>
      <c r="E461" s="62">
        <v>90</v>
      </c>
      <c r="F461" s="60" t="s">
        <v>461</v>
      </c>
      <c r="G461" s="429"/>
      <c r="H461" s="429"/>
      <c r="I461" s="429"/>
      <c r="J461" s="45" t="s">
        <v>463</v>
      </c>
      <c r="K461" s="92">
        <v>486.19247950774468</v>
      </c>
      <c r="L461" s="92">
        <v>464.31381792989617</v>
      </c>
      <c r="M461" s="92">
        <v>444.86611874958641</v>
      </c>
      <c r="N461" s="92">
        <v>425.41841956927658</v>
      </c>
      <c r="O461" s="92">
        <v>401.10879559388934</v>
      </c>
    </row>
    <row r="462" spans="1:15" ht="15.75">
      <c r="A462" s="42">
        <v>469757</v>
      </c>
      <c r="B462" s="43" t="s">
        <v>458</v>
      </c>
      <c r="C462" s="61">
        <v>1200</v>
      </c>
      <c r="D462" s="62">
        <v>34</v>
      </c>
      <c r="E462" s="62">
        <v>90</v>
      </c>
      <c r="F462" s="60" t="s">
        <v>461</v>
      </c>
      <c r="G462" s="429"/>
      <c r="H462" s="429"/>
      <c r="I462" s="429"/>
      <c r="J462" s="45" t="s">
        <v>463</v>
      </c>
      <c r="K462" s="92">
        <v>489.05186738125195</v>
      </c>
      <c r="L462" s="92">
        <v>467.04453334909562</v>
      </c>
      <c r="M462" s="92">
        <v>447.48245865384553</v>
      </c>
      <c r="N462" s="92">
        <v>427.92038395859544</v>
      </c>
      <c r="O462" s="92">
        <v>403.46779058953285</v>
      </c>
    </row>
    <row r="463" spans="1:15" ht="15.75">
      <c r="A463" s="42">
        <v>469758</v>
      </c>
      <c r="B463" s="43" t="s">
        <v>458</v>
      </c>
      <c r="C463" s="61">
        <v>1200</v>
      </c>
      <c r="D463" s="62">
        <v>38</v>
      </c>
      <c r="E463" s="62">
        <v>90</v>
      </c>
      <c r="F463" s="60" t="s">
        <v>461</v>
      </c>
      <c r="G463" s="429"/>
      <c r="H463" s="429"/>
      <c r="I463" s="429"/>
      <c r="J463" s="45" t="s">
        <v>463</v>
      </c>
      <c r="K463" s="92">
        <v>494.77064312826667</v>
      </c>
      <c r="L463" s="92">
        <v>472.50596418749467</v>
      </c>
      <c r="M463" s="92">
        <v>452.715138462364</v>
      </c>
      <c r="N463" s="92">
        <v>432.92431273723332</v>
      </c>
      <c r="O463" s="92">
        <v>408.18578058081999</v>
      </c>
    </row>
    <row r="464" spans="1:15" ht="15.75">
      <c r="A464" s="42">
        <v>469759</v>
      </c>
      <c r="B464" s="43" t="s">
        <v>458</v>
      </c>
      <c r="C464" s="61">
        <v>1200</v>
      </c>
      <c r="D464" s="62">
        <v>42</v>
      </c>
      <c r="E464" s="62">
        <v>90</v>
      </c>
      <c r="F464" s="60" t="s">
        <v>461</v>
      </c>
      <c r="G464" s="429"/>
      <c r="H464" s="429"/>
      <c r="I464" s="429"/>
      <c r="J464" s="45" t="s">
        <v>463</v>
      </c>
      <c r="K464" s="92">
        <v>500.48941887528133</v>
      </c>
      <c r="L464" s="92">
        <v>477.96739502589367</v>
      </c>
      <c r="M464" s="92">
        <v>457.94781827088241</v>
      </c>
      <c r="N464" s="92">
        <v>437.92824151587115</v>
      </c>
      <c r="O464" s="92">
        <v>412.90377057210708</v>
      </c>
    </row>
    <row r="465" spans="1:15" ht="15.75">
      <c r="A465" s="42">
        <v>469760</v>
      </c>
      <c r="B465" s="43" t="s">
        <v>458</v>
      </c>
      <c r="C465" s="61">
        <v>1200</v>
      </c>
      <c r="D465" s="62">
        <v>45</v>
      </c>
      <c r="E465" s="62">
        <v>90</v>
      </c>
      <c r="F465" s="60" t="s">
        <v>461</v>
      </c>
      <c r="G465" s="429"/>
      <c r="H465" s="429"/>
      <c r="I465" s="429"/>
      <c r="J465" s="45" t="s">
        <v>463</v>
      </c>
      <c r="K465" s="92">
        <v>537.17840544744706</v>
      </c>
      <c r="L465" s="92">
        <v>513.00537720231193</v>
      </c>
      <c r="M465" s="92">
        <v>491.51824098441409</v>
      </c>
      <c r="N465" s="92">
        <v>470.03110476651619</v>
      </c>
      <c r="O465" s="92">
        <v>443.17218449414378</v>
      </c>
    </row>
    <row r="466" spans="1:15" ht="15.75">
      <c r="A466" s="42">
        <v>469761</v>
      </c>
      <c r="B466" s="43" t="s">
        <v>458</v>
      </c>
      <c r="C466" s="61">
        <v>1200</v>
      </c>
      <c r="D466" s="62">
        <v>48</v>
      </c>
      <c r="E466" s="62">
        <v>90</v>
      </c>
      <c r="F466" s="60" t="s">
        <v>461</v>
      </c>
      <c r="G466" s="429"/>
      <c r="H466" s="429"/>
      <c r="I466" s="429"/>
      <c r="J466" s="45" t="s">
        <v>463</v>
      </c>
      <c r="K466" s="92">
        <v>581.8452505230141</v>
      </c>
      <c r="L466" s="92">
        <v>555.66221424947844</v>
      </c>
      <c r="M466" s="92">
        <v>532.38840422855787</v>
      </c>
      <c r="N466" s="92">
        <v>509.11459420763731</v>
      </c>
      <c r="O466" s="92">
        <v>480.02233168148661</v>
      </c>
    </row>
    <row r="467" spans="1:15" ht="15.75">
      <c r="A467" s="42">
        <v>469762</v>
      </c>
      <c r="B467" s="43" t="s">
        <v>458</v>
      </c>
      <c r="C467" s="61">
        <v>1200</v>
      </c>
      <c r="D467" s="62">
        <v>54</v>
      </c>
      <c r="E467" s="62">
        <v>90</v>
      </c>
      <c r="F467" s="60" t="s">
        <v>461</v>
      </c>
      <c r="G467" s="429"/>
      <c r="H467" s="429"/>
      <c r="I467" s="429"/>
      <c r="J467" s="45" t="s">
        <v>463</v>
      </c>
      <c r="K467" s="92">
        <v>593.0976684606477</v>
      </c>
      <c r="L467" s="92">
        <v>566.40827337991857</v>
      </c>
      <c r="M467" s="92">
        <v>542.68436664149272</v>
      </c>
      <c r="N467" s="92">
        <v>518.96045990306675</v>
      </c>
      <c r="O467" s="92">
        <v>489.30557648003435</v>
      </c>
    </row>
    <row r="468" spans="1:15" ht="15.75">
      <c r="A468" s="42">
        <v>469763</v>
      </c>
      <c r="B468" s="43" t="s">
        <v>458</v>
      </c>
      <c r="C468" s="61">
        <v>1200</v>
      </c>
      <c r="D468" s="62">
        <v>57</v>
      </c>
      <c r="E468" s="62">
        <v>90</v>
      </c>
      <c r="F468" s="60" t="s">
        <v>461</v>
      </c>
      <c r="G468" s="429"/>
      <c r="H468" s="429"/>
      <c r="I468" s="429"/>
      <c r="J468" s="45" t="s">
        <v>463</v>
      </c>
      <c r="K468" s="92">
        <v>615.60275027090881</v>
      </c>
      <c r="L468" s="92">
        <v>587.90062650871789</v>
      </c>
      <c r="M468" s="92">
        <v>563.27651649788163</v>
      </c>
      <c r="N468" s="92">
        <v>538.65240648704525</v>
      </c>
      <c r="O468" s="92">
        <v>507.87226897349973</v>
      </c>
    </row>
    <row r="469" spans="1:15" ht="15.75">
      <c r="A469" s="42">
        <v>469764</v>
      </c>
      <c r="B469" s="43" t="s">
        <v>458</v>
      </c>
      <c r="C469" s="61">
        <v>1200</v>
      </c>
      <c r="D469" s="62">
        <v>60</v>
      </c>
      <c r="E469" s="62">
        <v>90</v>
      </c>
      <c r="F469" s="60" t="s">
        <v>461</v>
      </c>
      <c r="G469" s="429"/>
      <c r="H469" s="429"/>
      <c r="I469" s="429"/>
      <c r="J469" s="45" t="s">
        <v>463</v>
      </c>
      <c r="K469" s="92">
        <v>619.89183208116958</v>
      </c>
      <c r="L469" s="92">
        <v>591.99669963751694</v>
      </c>
      <c r="M469" s="92">
        <v>567.2010263542702</v>
      </c>
      <c r="N469" s="92">
        <v>542.40535307102334</v>
      </c>
      <c r="O469" s="92">
        <v>511.41076146696486</v>
      </c>
    </row>
    <row r="470" spans="1:15" ht="15.75">
      <c r="A470" s="42">
        <v>469765</v>
      </c>
      <c r="B470" s="43" t="s">
        <v>458</v>
      </c>
      <c r="C470" s="61">
        <v>1200</v>
      </c>
      <c r="D470" s="62">
        <v>64</v>
      </c>
      <c r="E470" s="62">
        <v>90</v>
      </c>
      <c r="F470" s="60" t="s">
        <v>461</v>
      </c>
      <c r="G470" s="429"/>
      <c r="H470" s="429"/>
      <c r="I470" s="429"/>
      <c r="J470" s="45" t="s">
        <v>463</v>
      </c>
      <c r="K470" s="92">
        <v>646.42889354246995</v>
      </c>
      <c r="L470" s="92">
        <v>617.33959333305882</v>
      </c>
      <c r="M470" s="92">
        <v>591.48243759136005</v>
      </c>
      <c r="N470" s="92">
        <v>565.62528184966118</v>
      </c>
      <c r="O470" s="92">
        <v>533.30383717253767</v>
      </c>
    </row>
    <row r="471" spans="1:15" ht="15.75">
      <c r="A471" s="42">
        <v>469766</v>
      </c>
      <c r="B471" s="43" t="s">
        <v>458</v>
      </c>
      <c r="C471" s="61">
        <v>1200</v>
      </c>
      <c r="D471" s="62">
        <v>70</v>
      </c>
      <c r="E471" s="62">
        <v>90</v>
      </c>
      <c r="F471" s="60" t="s">
        <v>461</v>
      </c>
      <c r="G471" s="429"/>
      <c r="H471" s="429"/>
      <c r="I471" s="429"/>
      <c r="J471" s="45" t="s">
        <v>463</v>
      </c>
      <c r="K471" s="92">
        <v>658.12702053295527</v>
      </c>
      <c r="L471" s="92">
        <v>628.5113046089723</v>
      </c>
      <c r="M471" s="92">
        <v>602.18622378765406</v>
      </c>
      <c r="N471" s="92">
        <v>575.86114296633582</v>
      </c>
      <c r="O471" s="92">
        <v>542.95479193968811</v>
      </c>
    </row>
    <row r="472" spans="1:15" ht="15.75">
      <c r="A472" s="42">
        <v>469767</v>
      </c>
      <c r="B472" s="43" t="s">
        <v>458</v>
      </c>
      <c r="C472" s="61">
        <v>1200</v>
      </c>
      <c r="D472" s="62">
        <v>76</v>
      </c>
      <c r="E472" s="62">
        <v>90</v>
      </c>
      <c r="F472" s="60" t="s">
        <v>461</v>
      </c>
      <c r="G472" s="429"/>
      <c r="H472" s="429"/>
      <c r="I472" s="429"/>
      <c r="J472" s="45" t="s">
        <v>463</v>
      </c>
      <c r="K472" s="92">
        <v>718.75089843919181</v>
      </c>
      <c r="L472" s="92">
        <v>686.40710800942816</v>
      </c>
      <c r="M472" s="92">
        <v>657.65707207186051</v>
      </c>
      <c r="N472" s="92">
        <v>628.90703613429287</v>
      </c>
      <c r="O472" s="92">
        <v>592.9694912123332</v>
      </c>
    </row>
    <row r="473" spans="1:15" ht="15.75">
      <c r="A473" s="42">
        <v>469768</v>
      </c>
      <c r="B473" s="43" t="s">
        <v>458</v>
      </c>
      <c r="C473" s="61">
        <v>1200</v>
      </c>
      <c r="D473" s="62">
        <v>80</v>
      </c>
      <c r="E473" s="62">
        <v>90</v>
      </c>
      <c r="F473" s="60" t="s">
        <v>461</v>
      </c>
      <c r="G473" s="429"/>
      <c r="H473" s="429"/>
      <c r="I473" s="429"/>
      <c r="J473" s="45" t="s">
        <v>463</v>
      </c>
      <c r="K473" s="92">
        <v>728.15690362343571</v>
      </c>
      <c r="L473" s="92">
        <v>695.38984296038109</v>
      </c>
      <c r="M473" s="92">
        <v>666.26356681544371</v>
      </c>
      <c r="N473" s="92">
        <v>637.13729067050622</v>
      </c>
      <c r="O473" s="92">
        <v>600.72944548933447</v>
      </c>
    </row>
    <row r="474" spans="1:15" ht="15.75">
      <c r="A474" s="42">
        <v>469769</v>
      </c>
      <c r="B474" s="43" t="s">
        <v>458</v>
      </c>
      <c r="C474" s="61">
        <v>1200</v>
      </c>
      <c r="D474" s="62">
        <v>89</v>
      </c>
      <c r="E474" s="62">
        <v>90</v>
      </c>
      <c r="F474" s="60" t="s">
        <v>461</v>
      </c>
      <c r="G474" s="429"/>
      <c r="H474" s="429"/>
      <c r="I474" s="429"/>
      <c r="J474" s="45" t="s">
        <v>463</v>
      </c>
      <c r="K474" s="92">
        <v>745.44882437889419</v>
      </c>
      <c r="L474" s="92">
        <v>711.90362728184391</v>
      </c>
      <c r="M474" s="92">
        <v>682.08567430668825</v>
      </c>
      <c r="N474" s="92">
        <v>652.26772133153236</v>
      </c>
      <c r="O474" s="92">
        <v>614.99528011258769</v>
      </c>
    </row>
    <row r="475" spans="1:15" ht="15.75">
      <c r="A475" s="42">
        <v>469770</v>
      </c>
      <c r="B475" s="43" t="s">
        <v>458</v>
      </c>
      <c r="C475" s="61">
        <v>1200</v>
      </c>
      <c r="D475" s="62">
        <v>108</v>
      </c>
      <c r="E475" s="62">
        <v>90</v>
      </c>
      <c r="F475" s="60" t="s">
        <v>461</v>
      </c>
      <c r="G475" s="429"/>
      <c r="H475" s="429"/>
      <c r="I475" s="429"/>
      <c r="J475" s="45" t="s">
        <v>463</v>
      </c>
      <c r="K475" s="92">
        <v>857.08773989395343</v>
      </c>
      <c r="L475" s="92">
        <v>818.51879159872544</v>
      </c>
      <c r="M475" s="92">
        <v>784.23528200296744</v>
      </c>
      <c r="N475" s="92">
        <v>749.95177240720921</v>
      </c>
      <c r="O475" s="92">
        <v>707.09738541251158</v>
      </c>
    </row>
    <row r="476" spans="1:15" ht="15.75">
      <c r="A476" s="42">
        <v>469771</v>
      </c>
      <c r="B476" s="43" t="s">
        <v>458</v>
      </c>
      <c r="C476" s="61">
        <v>1200</v>
      </c>
      <c r="D476" s="62">
        <v>114</v>
      </c>
      <c r="E476" s="62">
        <v>90</v>
      </c>
      <c r="F476" s="60" t="s">
        <v>461</v>
      </c>
      <c r="G476" s="429"/>
      <c r="H476" s="429"/>
      <c r="I476" s="429"/>
      <c r="J476" s="45" t="s">
        <v>463</v>
      </c>
      <c r="K476" s="92">
        <v>879.10186697534846</v>
      </c>
      <c r="L476" s="92">
        <v>839.54228296145777</v>
      </c>
      <c r="M476" s="92">
        <v>804.37820828244389</v>
      </c>
      <c r="N476" s="92">
        <v>769.2141336034299</v>
      </c>
      <c r="O476" s="92">
        <v>725.25904025466241</v>
      </c>
    </row>
    <row r="477" spans="1:15" ht="15.75">
      <c r="A477" s="42">
        <v>469772</v>
      </c>
      <c r="B477" s="43" t="s">
        <v>458</v>
      </c>
      <c r="C477" s="61">
        <v>1200</v>
      </c>
      <c r="D477" s="62">
        <v>133</v>
      </c>
      <c r="E477" s="62">
        <v>90</v>
      </c>
      <c r="F477" s="60" t="s">
        <v>461</v>
      </c>
      <c r="G477" s="429"/>
      <c r="H477" s="429"/>
      <c r="I477" s="429"/>
      <c r="J477" s="45" t="s">
        <v>463</v>
      </c>
      <c r="K477" s="92">
        <v>960.66588886540501</v>
      </c>
      <c r="L477" s="92">
        <v>917.43592386646174</v>
      </c>
      <c r="M477" s="92">
        <v>879.00928831184558</v>
      </c>
      <c r="N477" s="92">
        <v>840.58265275722943</v>
      </c>
      <c r="O477" s="92">
        <v>792.54935831395903</v>
      </c>
    </row>
    <row r="478" spans="1:15" ht="15.75">
      <c r="A478" s="42">
        <v>469773</v>
      </c>
      <c r="B478" s="43" t="s">
        <v>458</v>
      </c>
      <c r="C478" s="61">
        <v>1200</v>
      </c>
      <c r="D478" s="62">
        <v>140</v>
      </c>
      <c r="E478" s="62">
        <v>90</v>
      </c>
      <c r="F478" s="60" t="s">
        <v>461</v>
      </c>
      <c r="G478" s="429"/>
      <c r="H478" s="429"/>
      <c r="I478" s="429"/>
      <c r="J478" s="45" t="s">
        <v>463</v>
      </c>
      <c r="K478" s="92">
        <v>989.94766482692546</v>
      </c>
      <c r="L478" s="92">
        <v>945.40001990971382</v>
      </c>
      <c r="M478" s="92">
        <v>905.80211331663679</v>
      </c>
      <c r="N478" s="92">
        <v>866.20420672355976</v>
      </c>
      <c r="O478" s="92">
        <v>816.70682348221351</v>
      </c>
    </row>
    <row r="479" spans="1:15" ht="15.75">
      <c r="A479" s="42">
        <v>469774</v>
      </c>
      <c r="B479" s="43" t="s">
        <v>458</v>
      </c>
      <c r="C479" s="61">
        <v>1200</v>
      </c>
      <c r="D479" s="62">
        <v>159</v>
      </c>
      <c r="E479" s="62">
        <v>90</v>
      </c>
      <c r="F479" s="60" t="s">
        <v>461</v>
      </c>
      <c r="G479" s="429"/>
      <c r="H479" s="429"/>
      <c r="I479" s="429"/>
      <c r="J479" s="45" t="s">
        <v>463</v>
      </c>
      <c r="K479" s="92">
        <v>997.87842852307892</v>
      </c>
      <c r="L479" s="92">
        <v>952.97389923954029</v>
      </c>
      <c r="M479" s="92">
        <v>913.05876209861719</v>
      </c>
      <c r="N479" s="92">
        <v>873.1436249576941</v>
      </c>
      <c r="O479" s="92">
        <v>823.24970353154004</v>
      </c>
    </row>
    <row r="480" spans="1:15" ht="15.75">
      <c r="A480" s="42">
        <v>469775</v>
      </c>
      <c r="B480" s="43" t="s">
        <v>458</v>
      </c>
      <c r="C480" s="61">
        <v>1200</v>
      </c>
      <c r="D480" s="62">
        <v>219</v>
      </c>
      <c r="E480" s="62">
        <v>90</v>
      </c>
      <c r="F480" s="60" t="s">
        <v>461</v>
      </c>
      <c r="G480" s="429"/>
      <c r="H480" s="429"/>
      <c r="I480" s="429"/>
      <c r="J480" s="45" t="s">
        <v>463</v>
      </c>
      <c r="K480" s="92">
        <v>1201.1388855075199</v>
      </c>
      <c r="L480" s="92">
        <v>1147.0876356596816</v>
      </c>
      <c r="M480" s="92">
        <v>1099.0420802393808</v>
      </c>
      <c r="N480" s="92">
        <v>1050.9965248190799</v>
      </c>
      <c r="O480" s="92">
        <v>990.93958054370387</v>
      </c>
    </row>
    <row r="481" spans="1:15" ht="15.75">
      <c r="A481" s="42">
        <v>469776</v>
      </c>
      <c r="B481" s="43" t="s">
        <v>458</v>
      </c>
      <c r="C481" s="61">
        <v>1200</v>
      </c>
      <c r="D481" s="62">
        <v>273</v>
      </c>
      <c r="E481" s="62">
        <v>90</v>
      </c>
      <c r="F481" s="60" t="s">
        <v>461</v>
      </c>
      <c r="G481" s="429"/>
      <c r="H481" s="429"/>
      <c r="I481" s="429"/>
      <c r="J481" s="45" t="s">
        <v>463</v>
      </c>
      <c r="K481" s="92">
        <v>1424.1183509882103</v>
      </c>
      <c r="L481" s="92">
        <v>1360.0330251937407</v>
      </c>
      <c r="M481" s="92">
        <v>1303.0682911542124</v>
      </c>
      <c r="N481" s="92">
        <v>1246.103557114684</v>
      </c>
      <c r="O481" s="92">
        <v>1174.8976395652735</v>
      </c>
    </row>
    <row r="482" spans="1:15" ht="15.75">
      <c r="A482" s="42">
        <v>469777</v>
      </c>
      <c r="B482" s="43" t="s">
        <v>458</v>
      </c>
      <c r="C482" s="61">
        <v>1200</v>
      </c>
      <c r="D482" s="62">
        <v>324</v>
      </c>
      <c r="E482" s="62">
        <v>90</v>
      </c>
      <c r="F482" s="60" t="s">
        <v>461</v>
      </c>
      <c r="G482" s="429"/>
      <c r="H482" s="429"/>
      <c r="I482" s="429"/>
      <c r="J482" s="45" t="s">
        <v>463</v>
      </c>
      <c r="K482" s="92">
        <v>1765.0432926019444</v>
      </c>
      <c r="L482" s="92">
        <v>1685.6163444348567</v>
      </c>
      <c r="M482" s="92">
        <v>1615.0146127307792</v>
      </c>
      <c r="N482" s="92">
        <v>1544.4128810267014</v>
      </c>
      <c r="O482" s="92">
        <v>1456.1607163966041</v>
      </c>
    </row>
    <row r="483" spans="1:15" ht="15.75">
      <c r="A483" s="42">
        <v>469778</v>
      </c>
      <c r="B483" s="43" t="s">
        <v>458</v>
      </c>
      <c r="C483" s="61">
        <v>1200</v>
      </c>
      <c r="D483" s="62">
        <v>18</v>
      </c>
      <c r="E483" s="62">
        <v>100</v>
      </c>
      <c r="F483" s="60" t="s">
        <v>461</v>
      </c>
      <c r="G483" s="429"/>
      <c r="H483" s="429"/>
      <c r="I483" s="429"/>
      <c r="J483" s="45" t="s">
        <v>463</v>
      </c>
      <c r="K483" s="92">
        <v>485.42997150517311</v>
      </c>
      <c r="L483" s="92">
        <v>463.58562278744029</v>
      </c>
      <c r="M483" s="92">
        <v>444.16842392723339</v>
      </c>
      <c r="N483" s="92">
        <v>424.7512250670265</v>
      </c>
      <c r="O483" s="92">
        <v>400.47972649176779</v>
      </c>
    </row>
    <row r="484" spans="1:15" ht="15.75">
      <c r="A484" s="42">
        <v>469779</v>
      </c>
      <c r="B484" s="43" t="s">
        <v>458</v>
      </c>
      <c r="C484" s="61">
        <v>1200</v>
      </c>
      <c r="D484" s="62">
        <v>21</v>
      </c>
      <c r="E484" s="62">
        <v>100</v>
      </c>
      <c r="F484" s="60" t="s">
        <v>461</v>
      </c>
      <c r="G484" s="429"/>
      <c r="H484" s="429"/>
      <c r="I484" s="429"/>
      <c r="J484" s="45" t="s">
        <v>463</v>
      </c>
      <c r="K484" s="92">
        <v>489.71905331543411</v>
      </c>
      <c r="L484" s="92">
        <v>467.68169591623956</v>
      </c>
      <c r="M484" s="92">
        <v>448.09293378362224</v>
      </c>
      <c r="N484" s="92">
        <v>428.50417165100487</v>
      </c>
      <c r="O484" s="92">
        <v>404.01821898523309</v>
      </c>
    </row>
    <row r="485" spans="1:15" ht="15.75">
      <c r="A485" s="42">
        <v>469780</v>
      </c>
      <c r="B485" s="43" t="s">
        <v>458</v>
      </c>
      <c r="C485" s="61">
        <v>1200</v>
      </c>
      <c r="D485" s="62">
        <v>25</v>
      </c>
      <c r="E485" s="62">
        <v>100</v>
      </c>
      <c r="F485" s="60" t="s">
        <v>461</v>
      </c>
      <c r="G485" s="429"/>
      <c r="H485" s="429"/>
      <c r="I485" s="429"/>
      <c r="J485" s="45" t="s">
        <v>463</v>
      </c>
      <c r="K485" s="92">
        <v>503.5497338243535</v>
      </c>
      <c r="L485" s="92">
        <v>480.88999580225754</v>
      </c>
      <c r="M485" s="92">
        <v>460.74800644928348</v>
      </c>
      <c r="N485" s="92">
        <v>440.6060170963093</v>
      </c>
      <c r="O485" s="92">
        <v>415.42853040509164</v>
      </c>
    </row>
    <row r="486" spans="1:15" ht="15.75">
      <c r="A486" s="42">
        <v>469781</v>
      </c>
      <c r="B486" s="43" t="s">
        <v>458</v>
      </c>
      <c r="C486" s="61">
        <v>1200</v>
      </c>
      <c r="D486" s="62">
        <v>27</v>
      </c>
      <c r="E486" s="62">
        <v>100</v>
      </c>
      <c r="F486" s="60" t="s">
        <v>461</v>
      </c>
      <c r="G486" s="429"/>
      <c r="H486" s="429"/>
      <c r="I486" s="429"/>
      <c r="J486" s="45" t="s">
        <v>463</v>
      </c>
      <c r="K486" s="92">
        <v>572.84288496316719</v>
      </c>
      <c r="L486" s="92">
        <v>547.06495513982463</v>
      </c>
      <c r="M486" s="92">
        <v>524.15123974129801</v>
      </c>
      <c r="N486" s="92">
        <v>501.23752434277128</v>
      </c>
      <c r="O486" s="92">
        <v>472.59538009461289</v>
      </c>
    </row>
    <row r="487" spans="1:15" ht="15.75">
      <c r="A487" s="42">
        <v>469782</v>
      </c>
      <c r="B487" s="43" t="s">
        <v>458</v>
      </c>
      <c r="C487" s="61">
        <v>1200</v>
      </c>
      <c r="D487" s="62">
        <v>32</v>
      </c>
      <c r="E487" s="62">
        <v>100</v>
      </c>
      <c r="F487" s="60" t="s">
        <v>461</v>
      </c>
      <c r="G487" s="429"/>
      <c r="H487" s="429"/>
      <c r="I487" s="429"/>
      <c r="J487" s="45" t="s">
        <v>463</v>
      </c>
      <c r="K487" s="92">
        <v>621.69989467833261</v>
      </c>
      <c r="L487" s="92">
        <v>593.72339941780763</v>
      </c>
      <c r="M487" s="92">
        <v>568.85540363067435</v>
      </c>
      <c r="N487" s="92">
        <v>543.98740784354106</v>
      </c>
      <c r="O487" s="92">
        <v>512.90241310962438</v>
      </c>
    </row>
    <row r="488" spans="1:15" ht="15.75">
      <c r="A488" s="42">
        <v>469783</v>
      </c>
      <c r="B488" s="43" t="s">
        <v>458</v>
      </c>
      <c r="C488" s="61">
        <v>1200</v>
      </c>
      <c r="D488" s="62">
        <v>34</v>
      </c>
      <c r="E488" s="62">
        <v>100</v>
      </c>
      <c r="F488" s="60" t="s">
        <v>461</v>
      </c>
      <c r="G488" s="429"/>
      <c r="H488" s="429"/>
      <c r="I488" s="429"/>
      <c r="J488" s="45" t="s">
        <v>463</v>
      </c>
      <c r="K488" s="92">
        <v>585.524996837554</v>
      </c>
      <c r="L488" s="92">
        <v>559.17637197986403</v>
      </c>
      <c r="M488" s="92">
        <v>535.75537210636196</v>
      </c>
      <c r="N488" s="92">
        <v>512.33437223285978</v>
      </c>
      <c r="O488" s="92">
        <v>483.05812239098202</v>
      </c>
    </row>
    <row r="489" spans="1:15" ht="15.75">
      <c r="A489" s="42">
        <v>469784</v>
      </c>
      <c r="B489" s="43" t="s">
        <v>458</v>
      </c>
      <c r="C489" s="61">
        <v>1200</v>
      </c>
      <c r="D489" s="62">
        <v>38</v>
      </c>
      <c r="E489" s="62">
        <v>100</v>
      </c>
      <c r="F489" s="60" t="s">
        <v>461</v>
      </c>
      <c r="G489" s="429"/>
      <c r="H489" s="429"/>
      <c r="I489" s="429"/>
      <c r="J489" s="45" t="s">
        <v>463</v>
      </c>
      <c r="K489" s="92">
        <v>609.45977258456878</v>
      </c>
      <c r="L489" s="92">
        <v>582.03408281826319</v>
      </c>
      <c r="M489" s="92">
        <v>557.65569191488044</v>
      </c>
      <c r="N489" s="92">
        <v>533.27730101149768</v>
      </c>
      <c r="O489" s="92">
        <v>502.80431238226925</v>
      </c>
    </row>
    <row r="490" spans="1:15" ht="15.75">
      <c r="A490" s="42">
        <v>469785</v>
      </c>
      <c r="B490" s="43" t="s">
        <v>458</v>
      </c>
      <c r="C490" s="61">
        <v>1200</v>
      </c>
      <c r="D490" s="62">
        <v>42</v>
      </c>
      <c r="E490" s="62">
        <v>100</v>
      </c>
      <c r="F490" s="60" t="s">
        <v>461</v>
      </c>
      <c r="G490" s="429"/>
      <c r="H490" s="429"/>
      <c r="I490" s="429"/>
      <c r="J490" s="45" t="s">
        <v>463</v>
      </c>
      <c r="K490" s="92">
        <v>691.16251170154692</v>
      </c>
      <c r="L490" s="92">
        <v>660.0601986749773</v>
      </c>
      <c r="M490" s="92">
        <v>632.41369820691546</v>
      </c>
      <c r="N490" s="92">
        <v>604.76719773885361</v>
      </c>
      <c r="O490" s="92">
        <v>570.20907215377622</v>
      </c>
    </row>
    <row r="491" spans="1:15" ht="15.75">
      <c r="A491" s="42">
        <v>469786</v>
      </c>
      <c r="B491" s="43" t="s">
        <v>458</v>
      </c>
      <c r="C491" s="61">
        <v>1200</v>
      </c>
      <c r="D491" s="62">
        <v>45</v>
      </c>
      <c r="E491" s="62">
        <v>100</v>
      </c>
      <c r="F491" s="60" t="s">
        <v>461</v>
      </c>
      <c r="G491" s="429"/>
      <c r="H491" s="429"/>
      <c r="I491" s="429"/>
      <c r="J491" s="45" t="s">
        <v>463</v>
      </c>
      <c r="K491" s="92">
        <v>667.42697812719246</v>
      </c>
      <c r="L491" s="92">
        <v>637.39276411146875</v>
      </c>
      <c r="M491" s="92">
        <v>610.69568498638114</v>
      </c>
      <c r="N491" s="92">
        <v>583.99860586129341</v>
      </c>
      <c r="O491" s="92">
        <v>550.62725695493373</v>
      </c>
    </row>
    <row r="492" spans="1:15" ht="15.75">
      <c r="A492" s="42">
        <v>469787</v>
      </c>
      <c r="B492" s="43" t="s">
        <v>458</v>
      </c>
      <c r="C492" s="61">
        <v>1200</v>
      </c>
      <c r="D492" s="62">
        <v>48</v>
      </c>
      <c r="E492" s="62">
        <v>100</v>
      </c>
      <c r="F492" s="60" t="s">
        <v>461</v>
      </c>
      <c r="G492" s="429"/>
      <c r="H492" s="429"/>
      <c r="I492" s="429"/>
      <c r="J492" s="45" t="s">
        <v>463</v>
      </c>
      <c r="K492" s="92">
        <v>647.69496103635447</v>
      </c>
      <c r="L492" s="92">
        <v>618.54868778971854</v>
      </c>
      <c r="M492" s="92">
        <v>592.64088934826441</v>
      </c>
      <c r="N492" s="92">
        <v>566.73309090681016</v>
      </c>
      <c r="O492" s="92">
        <v>534.34834285499244</v>
      </c>
    </row>
    <row r="493" spans="1:15" ht="15.75">
      <c r="A493" s="42">
        <v>469788</v>
      </c>
      <c r="B493" s="43" t="s">
        <v>458</v>
      </c>
      <c r="C493" s="61">
        <v>1200</v>
      </c>
      <c r="D493" s="62">
        <v>54</v>
      </c>
      <c r="E493" s="62">
        <v>100</v>
      </c>
      <c r="F493" s="60" t="s">
        <v>461</v>
      </c>
      <c r="G493" s="429"/>
      <c r="H493" s="429"/>
      <c r="I493" s="429"/>
      <c r="J493" s="45" t="s">
        <v>463</v>
      </c>
      <c r="K493" s="92">
        <v>680.29422355797533</v>
      </c>
      <c r="L493" s="92">
        <v>649.68098349786646</v>
      </c>
      <c r="M493" s="92">
        <v>622.46921455554741</v>
      </c>
      <c r="N493" s="92">
        <v>595.25744561322836</v>
      </c>
      <c r="O493" s="92">
        <v>561.24273443532957</v>
      </c>
    </row>
    <row r="494" spans="1:15" ht="15.75">
      <c r="A494" s="42">
        <v>469789</v>
      </c>
      <c r="B494" s="43" t="s">
        <v>458</v>
      </c>
      <c r="C494" s="61">
        <v>1200</v>
      </c>
      <c r="D494" s="62">
        <v>57</v>
      </c>
      <c r="E494" s="62">
        <v>100</v>
      </c>
      <c r="F494" s="60" t="s">
        <v>461</v>
      </c>
      <c r="G494" s="429"/>
      <c r="H494" s="429"/>
      <c r="I494" s="429"/>
      <c r="J494" s="45" t="s">
        <v>463</v>
      </c>
      <c r="K494" s="92">
        <v>732.13515019008105</v>
      </c>
      <c r="L494" s="92">
        <v>699.1890684315274</v>
      </c>
      <c r="M494" s="92">
        <v>669.90366242392417</v>
      </c>
      <c r="N494" s="92">
        <v>640.61825641632095</v>
      </c>
      <c r="O494" s="92">
        <v>604.01149890681688</v>
      </c>
    </row>
    <row r="495" spans="1:15" ht="15.75">
      <c r="A495" s="42">
        <v>469790</v>
      </c>
      <c r="B495" s="43" t="s">
        <v>458</v>
      </c>
      <c r="C495" s="61">
        <v>1200</v>
      </c>
      <c r="D495" s="62">
        <v>60</v>
      </c>
      <c r="E495" s="62">
        <v>100</v>
      </c>
      <c r="F495" s="60" t="s">
        <v>461</v>
      </c>
      <c r="G495" s="429"/>
      <c r="H495" s="429"/>
      <c r="I495" s="429"/>
      <c r="J495" s="45" t="s">
        <v>463</v>
      </c>
      <c r="K495" s="92">
        <v>725.00890732501762</v>
      </c>
      <c r="L495" s="92">
        <v>692.38350649539177</v>
      </c>
      <c r="M495" s="92">
        <v>663.38315020239111</v>
      </c>
      <c r="N495" s="92">
        <v>634.38279390939044</v>
      </c>
      <c r="O495" s="92">
        <v>598.13234854313953</v>
      </c>
    </row>
    <row r="496" spans="1:15" ht="15.75">
      <c r="A496" s="42">
        <v>469791</v>
      </c>
      <c r="B496" s="43" t="s">
        <v>458</v>
      </c>
      <c r="C496" s="61">
        <v>1200</v>
      </c>
      <c r="D496" s="62">
        <v>64</v>
      </c>
      <c r="E496" s="62">
        <v>100</v>
      </c>
      <c r="F496" s="60" t="s">
        <v>461</v>
      </c>
      <c r="G496" s="429"/>
      <c r="H496" s="429"/>
      <c r="I496" s="429"/>
      <c r="J496" s="45" t="s">
        <v>463</v>
      </c>
      <c r="K496" s="92">
        <v>763.84768307203217</v>
      </c>
      <c r="L496" s="92">
        <v>729.47453733379064</v>
      </c>
      <c r="M496" s="92">
        <v>698.92063001090946</v>
      </c>
      <c r="N496" s="92">
        <v>668.36672268802818</v>
      </c>
      <c r="O496" s="92">
        <v>630.17433853442651</v>
      </c>
    </row>
    <row r="497" spans="1:15" ht="15.75">
      <c r="A497" s="42">
        <v>469792</v>
      </c>
      <c r="B497" s="43" t="s">
        <v>458</v>
      </c>
      <c r="C497" s="61">
        <v>1200</v>
      </c>
      <c r="D497" s="62">
        <v>70</v>
      </c>
      <c r="E497" s="62">
        <v>100</v>
      </c>
      <c r="F497" s="60" t="s">
        <v>461</v>
      </c>
      <c r="G497" s="429"/>
      <c r="H497" s="429"/>
      <c r="I497" s="429"/>
      <c r="J497" s="45" t="s">
        <v>463</v>
      </c>
      <c r="K497" s="92">
        <v>812.16984669255407</v>
      </c>
      <c r="L497" s="92">
        <v>775.62220359138905</v>
      </c>
      <c r="M497" s="92">
        <v>743.13540972368696</v>
      </c>
      <c r="N497" s="92">
        <v>710.64861585598487</v>
      </c>
      <c r="O497" s="92">
        <v>670.04012352135703</v>
      </c>
    </row>
    <row r="498" spans="1:15" ht="15.75">
      <c r="A498" s="42">
        <v>469793</v>
      </c>
      <c r="B498" s="43" t="s">
        <v>458</v>
      </c>
      <c r="C498" s="61">
        <v>1200</v>
      </c>
      <c r="D498" s="62">
        <v>76</v>
      </c>
      <c r="E498" s="62">
        <v>100</v>
      </c>
      <c r="F498" s="60" t="s">
        <v>461</v>
      </c>
      <c r="G498" s="429"/>
      <c r="H498" s="429"/>
      <c r="I498" s="429"/>
      <c r="J498" s="45" t="s">
        <v>463</v>
      </c>
      <c r="K498" s="92">
        <v>869.3240103130762</v>
      </c>
      <c r="L498" s="92">
        <v>830.20442984898773</v>
      </c>
      <c r="M498" s="92">
        <v>795.43146943646479</v>
      </c>
      <c r="N498" s="92">
        <v>760.65850902394163</v>
      </c>
      <c r="O498" s="92">
        <v>717.19230850828785</v>
      </c>
    </row>
    <row r="499" spans="1:15" ht="15.75">
      <c r="A499" s="42">
        <v>469794</v>
      </c>
      <c r="B499" s="43" t="s">
        <v>458</v>
      </c>
      <c r="C499" s="61">
        <v>1200</v>
      </c>
      <c r="D499" s="62">
        <v>80</v>
      </c>
      <c r="E499" s="62">
        <v>100</v>
      </c>
      <c r="F499" s="60" t="s">
        <v>461</v>
      </c>
      <c r="G499" s="429"/>
      <c r="H499" s="429"/>
      <c r="I499" s="429"/>
      <c r="J499" s="45" t="s">
        <v>463</v>
      </c>
      <c r="K499" s="92">
        <v>826.46678606009095</v>
      </c>
      <c r="L499" s="92">
        <v>789.27578068738683</v>
      </c>
      <c r="M499" s="92">
        <v>756.21710924498325</v>
      </c>
      <c r="N499" s="92">
        <v>723.15843780257956</v>
      </c>
      <c r="O499" s="92">
        <v>681.835098499575</v>
      </c>
    </row>
    <row r="500" spans="1:15" ht="15.75">
      <c r="A500" s="42">
        <v>469795</v>
      </c>
      <c r="B500" s="43" t="s">
        <v>458</v>
      </c>
      <c r="C500" s="61">
        <v>1200</v>
      </c>
      <c r="D500" s="62">
        <v>89</v>
      </c>
      <c r="E500" s="62">
        <v>100</v>
      </c>
      <c r="F500" s="60" t="s">
        <v>461</v>
      </c>
      <c r="G500" s="429"/>
      <c r="H500" s="429"/>
      <c r="I500" s="429"/>
      <c r="J500" s="45" t="s">
        <v>463</v>
      </c>
      <c r="K500" s="92">
        <v>877.81668912935925</v>
      </c>
      <c r="L500" s="92">
        <v>838.31493811853807</v>
      </c>
      <c r="M500" s="92">
        <v>803.20227055336375</v>
      </c>
      <c r="N500" s="92">
        <v>768.08960298818931</v>
      </c>
      <c r="O500" s="92">
        <v>724.19876853172138</v>
      </c>
    </row>
    <row r="501" spans="1:15" ht="15.75">
      <c r="A501" s="42">
        <v>469796</v>
      </c>
      <c r="B501" s="43" t="s">
        <v>458</v>
      </c>
      <c r="C501" s="61">
        <v>1200</v>
      </c>
      <c r="D501" s="62">
        <v>108</v>
      </c>
      <c r="E501" s="62">
        <v>100</v>
      </c>
      <c r="F501" s="60" t="s">
        <v>461</v>
      </c>
      <c r="G501" s="429"/>
      <c r="H501" s="429"/>
      <c r="I501" s="429"/>
      <c r="J501" s="45" t="s">
        <v>463</v>
      </c>
      <c r="K501" s="92">
        <v>967.70680734443101</v>
      </c>
      <c r="L501" s="92">
        <v>924.16000101393161</v>
      </c>
      <c r="M501" s="92">
        <v>885.45172872015439</v>
      </c>
      <c r="N501" s="92">
        <v>846.74345642637718</v>
      </c>
      <c r="O501" s="92">
        <v>798.35811605915558</v>
      </c>
    </row>
    <row r="502" spans="1:15" ht="15.75">
      <c r="A502" s="42">
        <v>469797</v>
      </c>
      <c r="B502" s="43" t="s">
        <v>458</v>
      </c>
      <c r="C502" s="61">
        <v>1200</v>
      </c>
      <c r="D502" s="62">
        <v>114</v>
      </c>
      <c r="E502" s="62">
        <v>100</v>
      </c>
      <c r="F502" s="60" t="s">
        <v>461</v>
      </c>
      <c r="G502" s="429"/>
      <c r="H502" s="429"/>
      <c r="I502" s="429"/>
      <c r="J502" s="45" t="s">
        <v>463</v>
      </c>
      <c r="K502" s="92">
        <v>982.52249272419954</v>
      </c>
      <c r="L502" s="92">
        <v>938.30898055161049</v>
      </c>
      <c r="M502" s="92">
        <v>899.00808084264258</v>
      </c>
      <c r="N502" s="92">
        <v>859.70718113367457</v>
      </c>
      <c r="O502" s="92">
        <v>810.5810564974646</v>
      </c>
    </row>
    <row r="503" spans="1:15" ht="15.75">
      <c r="A503" s="42">
        <v>469798</v>
      </c>
      <c r="B503" s="43" t="s">
        <v>458</v>
      </c>
      <c r="C503" s="61">
        <v>1200</v>
      </c>
      <c r="D503" s="62">
        <v>133</v>
      </c>
      <c r="E503" s="62">
        <v>100</v>
      </c>
      <c r="F503" s="60" t="s">
        <v>461</v>
      </c>
      <c r="G503" s="429"/>
      <c r="H503" s="429"/>
      <c r="I503" s="429"/>
      <c r="J503" s="45" t="s">
        <v>463</v>
      </c>
      <c r="K503" s="92">
        <v>1077.2411256784999</v>
      </c>
      <c r="L503" s="92">
        <v>1028.7652750229674</v>
      </c>
      <c r="M503" s="92">
        <v>985.67562999582742</v>
      </c>
      <c r="N503" s="92">
        <v>942.5859849686874</v>
      </c>
      <c r="O503" s="92">
        <v>888.72392868476231</v>
      </c>
    </row>
    <row r="504" spans="1:15" ht="15.75">
      <c r="A504" s="42">
        <v>469799</v>
      </c>
      <c r="B504" s="43" t="s">
        <v>458</v>
      </c>
      <c r="C504" s="61">
        <v>1200</v>
      </c>
      <c r="D504" s="62">
        <v>140</v>
      </c>
      <c r="E504" s="62">
        <v>100</v>
      </c>
      <c r="F504" s="60" t="s">
        <v>461</v>
      </c>
      <c r="G504" s="429"/>
      <c r="H504" s="429"/>
      <c r="I504" s="429"/>
      <c r="J504" s="45" t="s">
        <v>463</v>
      </c>
      <c r="K504" s="92">
        <v>1104.6659729072774</v>
      </c>
      <c r="L504" s="92">
        <v>1054.9560041264499</v>
      </c>
      <c r="M504" s="92">
        <v>1010.7693652101589</v>
      </c>
      <c r="N504" s="92">
        <v>966.58272629386772</v>
      </c>
      <c r="O504" s="92">
        <v>911.34942764850382</v>
      </c>
    </row>
    <row r="505" spans="1:15" ht="15.75">
      <c r="A505" s="42">
        <v>469800</v>
      </c>
      <c r="B505" s="43" t="s">
        <v>458</v>
      </c>
      <c r="C505" s="61">
        <v>1200</v>
      </c>
      <c r="D505" s="62">
        <v>159</v>
      </c>
      <c r="E505" s="62">
        <v>100</v>
      </c>
      <c r="F505" s="60" t="s">
        <v>461</v>
      </c>
      <c r="G505" s="429"/>
      <c r="H505" s="429"/>
      <c r="I505" s="429"/>
      <c r="J505" s="45" t="s">
        <v>463</v>
      </c>
      <c r="K505" s="92">
        <v>1162.7320707998938</v>
      </c>
      <c r="L505" s="92">
        <v>1110.4091276138986</v>
      </c>
      <c r="M505" s="92">
        <v>1063.8998447819029</v>
      </c>
      <c r="N505" s="92">
        <v>1017.3905619499071</v>
      </c>
      <c r="O505" s="92">
        <v>959.25395840991234</v>
      </c>
    </row>
    <row r="506" spans="1:15" ht="15.75">
      <c r="A506" s="42">
        <v>469801</v>
      </c>
      <c r="B506" s="43" t="s">
        <v>458</v>
      </c>
      <c r="C506" s="61">
        <v>1200</v>
      </c>
      <c r="D506" s="62">
        <v>219</v>
      </c>
      <c r="E506" s="62">
        <v>100</v>
      </c>
      <c r="F506" s="60" t="s">
        <v>461</v>
      </c>
      <c r="G506" s="429"/>
      <c r="H506" s="429"/>
      <c r="I506" s="429"/>
      <c r="J506" s="45" t="s">
        <v>463</v>
      </c>
      <c r="K506" s="92">
        <v>1463.0437195232082</v>
      </c>
      <c r="L506" s="92">
        <v>1397.2067521446638</v>
      </c>
      <c r="M506" s="92">
        <v>1338.6850033637356</v>
      </c>
      <c r="N506" s="92">
        <v>1280.1632545828072</v>
      </c>
      <c r="O506" s="92">
        <v>1207.0110686066466</v>
      </c>
    </row>
    <row r="507" spans="1:15" ht="15.75">
      <c r="A507" s="42">
        <v>469802</v>
      </c>
      <c r="B507" s="43" t="s">
        <v>458</v>
      </c>
      <c r="C507" s="61">
        <v>1200</v>
      </c>
      <c r="D507" s="62">
        <v>273</v>
      </c>
      <c r="E507" s="62">
        <v>100</v>
      </c>
      <c r="F507" s="60" t="s">
        <v>461</v>
      </c>
      <c r="G507" s="429"/>
      <c r="H507" s="429"/>
      <c r="I507" s="429"/>
      <c r="J507" s="45" t="s">
        <v>463</v>
      </c>
      <c r="K507" s="92">
        <v>1717.6813654921441</v>
      </c>
      <c r="L507" s="92">
        <v>1640.3857040449975</v>
      </c>
      <c r="M507" s="92">
        <v>1571.678449425312</v>
      </c>
      <c r="N507" s="92">
        <v>1502.9711948056261</v>
      </c>
      <c r="O507" s="92">
        <v>1417.0871265310188</v>
      </c>
    </row>
    <row r="508" spans="1:15" ht="15.75">
      <c r="A508" s="42">
        <v>469803</v>
      </c>
      <c r="B508" s="43" t="s">
        <v>458</v>
      </c>
      <c r="C508" s="61">
        <v>1200</v>
      </c>
      <c r="D508" s="62">
        <v>324</v>
      </c>
      <c r="E508" s="62">
        <v>100</v>
      </c>
      <c r="F508" s="60" t="s">
        <v>461</v>
      </c>
      <c r="G508" s="429"/>
      <c r="H508" s="429"/>
      <c r="I508" s="429"/>
      <c r="J508" s="45" t="s">
        <v>463</v>
      </c>
      <c r="K508" s="92">
        <v>1917.4909667303805</v>
      </c>
      <c r="L508" s="92">
        <v>1831.2038732275132</v>
      </c>
      <c r="M508" s="92">
        <v>1754.5042345582981</v>
      </c>
      <c r="N508" s="92">
        <v>1677.804595889083</v>
      </c>
      <c r="O508" s="92">
        <v>1581.9300475525638</v>
      </c>
    </row>
    <row r="509" spans="1:15" ht="15.75">
      <c r="A509" s="42">
        <v>469804</v>
      </c>
      <c r="B509" s="43" t="s">
        <v>458</v>
      </c>
      <c r="C509" s="61">
        <v>1200</v>
      </c>
      <c r="D509" s="62">
        <v>18</v>
      </c>
      <c r="E509" s="62">
        <v>120</v>
      </c>
      <c r="F509" s="60" t="s">
        <v>461</v>
      </c>
      <c r="G509" s="429"/>
      <c r="H509" s="429"/>
      <c r="I509" s="429"/>
      <c r="J509" s="45" t="s">
        <v>463</v>
      </c>
      <c r="K509" s="92">
        <v>702.57950088064786</v>
      </c>
      <c r="L509" s="92">
        <v>670.96342334101871</v>
      </c>
      <c r="M509" s="92">
        <v>642.86024330579278</v>
      </c>
      <c r="N509" s="92">
        <v>614.75706327056685</v>
      </c>
      <c r="O509" s="92">
        <v>579.62808822653449</v>
      </c>
    </row>
    <row r="510" spans="1:15" ht="15.75">
      <c r="A510" s="42">
        <v>469805</v>
      </c>
      <c r="B510" s="43" t="s">
        <v>458</v>
      </c>
      <c r="C510" s="61">
        <v>1200</v>
      </c>
      <c r="D510" s="62">
        <v>21</v>
      </c>
      <c r="E510" s="62">
        <v>120</v>
      </c>
      <c r="F510" s="60" t="s">
        <v>461</v>
      </c>
      <c r="G510" s="429"/>
      <c r="H510" s="429"/>
      <c r="I510" s="429"/>
      <c r="J510" s="45" t="s">
        <v>463</v>
      </c>
      <c r="K510" s="92">
        <v>706.86858269090897</v>
      </c>
      <c r="L510" s="92">
        <v>675.05949646981799</v>
      </c>
      <c r="M510" s="92">
        <v>646.78475316218169</v>
      </c>
      <c r="N510" s="92">
        <v>618.51000985454539</v>
      </c>
      <c r="O510" s="92">
        <v>583.16658071999984</v>
      </c>
    </row>
    <row r="511" spans="1:15" ht="15.75">
      <c r="A511" s="42">
        <v>469806</v>
      </c>
      <c r="B511" s="43" t="s">
        <v>458</v>
      </c>
      <c r="C511" s="61">
        <v>1200</v>
      </c>
      <c r="D511" s="62">
        <v>25</v>
      </c>
      <c r="E511" s="62">
        <v>120</v>
      </c>
      <c r="F511" s="60" t="s">
        <v>461</v>
      </c>
      <c r="G511" s="429"/>
      <c r="H511" s="429"/>
      <c r="I511" s="429"/>
      <c r="J511" s="45" t="s">
        <v>463</v>
      </c>
      <c r="K511" s="92">
        <v>745.7073584379234</v>
      </c>
      <c r="L511" s="92">
        <v>712.15052730821685</v>
      </c>
      <c r="M511" s="92">
        <v>682.32223297069993</v>
      </c>
      <c r="N511" s="92">
        <v>652.49393863318301</v>
      </c>
      <c r="O511" s="92">
        <v>615.20857071128682</v>
      </c>
    </row>
    <row r="512" spans="1:15" ht="15.75">
      <c r="A512" s="42">
        <v>469807</v>
      </c>
      <c r="B512" s="43" t="s">
        <v>458</v>
      </c>
      <c r="C512" s="61">
        <v>1200</v>
      </c>
      <c r="D512" s="62">
        <v>27</v>
      </c>
      <c r="E512" s="62">
        <v>120</v>
      </c>
      <c r="F512" s="60" t="s">
        <v>461</v>
      </c>
      <c r="G512" s="429"/>
      <c r="H512" s="429"/>
      <c r="I512" s="429"/>
      <c r="J512" s="45" t="s">
        <v>463</v>
      </c>
      <c r="K512" s="92">
        <v>752.99142163610611</v>
      </c>
      <c r="L512" s="92">
        <v>719.10680766248129</v>
      </c>
      <c r="M512" s="92">
        <v>688.98715079703709</v>
      </c>
      <c r="N512" s="92">
        <v>658.86749393159289</v>
      </c>
      <c r="O512" s="92">
        <v>621.21792284978756</v>
      </c>
    </row>
    <row r="513" spans="1:15" ht="15.75">
      <c r="A513" s="42">
        <v>469808</v>
      </c>
      <c r="B513" s="43" t="s">
        <v>458</v>
      </c>
      <c r="C513" s="61">
        <v>1200</v>
      </c>
      <c r="D513" s="62">
        <v>32</v>
      </c>
      <c r="E513" s="62">
        <v>120</v>
      </c>
      <c r="F513" s="60" t="s">
        <v>461</v>
      </c>
      <c r="G513" s="429"/>
      <c r="H513" s="429"/>
      <c r="I513" s="429"/>
      <c r="J513" s="45" t="s">
        <v>463</v>
      </c>
      <c r="K513" s="92">
        <v>760.13989131987444</v>
      </c>
      <c r="L513" s="92">
        <v>725.93359621048</v>
      </c>
      <c r="M513" s="92">
        <v>695.52800055768512</v>
      </c>
      <c r="N513" s="92">
        <v>665.12240490489012</v>
      </c>
      <c r="O513" s="92">
        <v>627.11541033889637</v>
      </c>
    </row>
    <row r="514" spans="1:15" ht="15.75">
      <c r="A514" s="42">
        <v>469809</v>
      </c>
      <c r="B514" s="43" t="s">
        <v>458</v>
      </c>
      <c r="C514" s="61">
        <v>1200</v>
      </c>
      <c r="D514" s="62">
        <v>34</v>
      </c>
      <c r="E514" s="62">
        <v>120</v>
      </c>
      <c r="F514" s="60" t="s">
        <v>461</v>
      </c>
      <c r="G514" s="429"/>
      <c r="H514" s="429"/>
      <c r="I514" s="429"/>
      <c r="J514" s="45" t="s">
        <v>463</v>
      </c>
      <c r="K514" s="92">
        <v>802.74327919338168</v>
      </c>
      <c r="L514" s="92">
        <v>766.61983162967942</v>
      </c>
      <c r="M514" s="92">
        <v>734.51010046194426</v>
      </c>
      <c r="N514" s="92">
        <v>702.40036929420899</v>
      </c>
      <c r="O514" s="92">
        <v>662.26320533453986</v>
      </c>
    </row>
    <row r="515" spans="1:15" ht="15.75">
      <c r="A515" s="42">
        <v>469810</v>
      </c>
      <c r="B515" s="43" t="s">
        <v>458</v>
      </c>
      <c r="C515" s="61">
        <v>1200</v>
      </c>
      <c r="D515" s="62">
        <v>38</v>
      </c>
      <c r="E515" s="62">
        <v>120</v>
      </c>
      <c r="F515" s="60" t="s">
        <v>461</v>
      </c>
      <c r="G515" s="429"/>
      <c r="H515" s="429"/>
      <c r="I515" s="429"/>
      <c r="J515" s="45" t="s">
        <v>463</v>
      </c>
      <c r="K515" s="92">
        <v>813.86999144833283</v>
      </c>
      <c r="L515" s="92">
        <v>777.24584183315778</v>
      </c>
      <c r="M515" s="92">
        <v>744.69104217522454</v>
      </c>
      <c r="N515" s="92">
        <v>712.13624251729118</v>
      </c>
      <c r="O515" s="92">
        <v>671.44274294487457</v>
      </c>
    </row>
    <row r="516" spans="1:15" ht="15.75">
      <c r="A516" s="42">
        <v>469811</v>
      </c>
      <c r="B516" s="43" t="s">
        <v>458</v>
      </c>
      <c r="C516" s="61">
        <v>1200</v>
      </c>
      <c r="D516" s="62">
        <v>42</v>
      </c>
      <c r="E516" s="62">
        <v>120</v>
      </c>
      <c r="F516" s="60" t="s">
        <v>461</v>
      </c>
      <c r="G516" s="429"/>
      <c r="H516" s="429"/>
      <c r="I516" s="429"/>
      <c r="J516" s="45" t="s">
        <v>463</v>
      </c>
      <c r="K516" s="92">
        <v>819.58876719534771</v>
      </c>
      <c r="L516" s="92">
        <v>782.70727267155701</v>
      </c>
      <c r="M516" s="92">
        <v>749.92372198374323</v>
      </c>
      <c r="N516" s="92">
        <v>717.14017129592924</v>
      </c>
      <c r="O516" s="92">
        <v>676.16073293616182</v>
      </c>
    </row>
    <row r="517" spans="1:15" ht="15.75">
      <c r="A517" s="42">
        <v>469812</v>
      </c>
      <c r="B517" s="43" t="s">
        <v>458</v>
      </c>
      <c r="C517" s="61">
        <v>1200</v>
      </c>
      <c r="D517" s="62">
        <v>45</v>
      </c>
      <c r="E517" s="62">
        <v>120</v>
      </c>
      <c r="F517" s="60" t="s">
        <v>461</v>
      </c>
      <c r="G517" s="429"/>
      <c r="H517" s="429"/>
      <c r="I517" s="429"/>
      <c r="J517" s="45" t="s">
        <v>463</v>
      </c>
      <c r="K517" s="92">
        <v>872.45384900560884</v>
      </c>
      <c r="L517" s="92">
        <v>833.19342580035641</v>
      </c>
      <c r="M517" s="92">
        <v>798.29527184013216</v>
      </c>
      <c r="N517" s="92">
        <v>763.39711787990768</v>
      </c>
      <c r="O517" s="92">
        <v>719.77442542962729</v>
      </c>
    </row>
    <row r="518" spans="1:15" ht="15.75">
      <c r="A518" s="42">
        <v>469813</v>
      </c>
      <c r="B518" s="43" t="s">
        <v>458</v>
      </c>
      <c r="C518" s="61">
        <v>1200</v>
      </c>
      <c r="D518" s="62">
        <v>48</v>
      </c>
      <c r="E518" s="62">
        <v>120</v>
      </c>
      <c r="F518" s="60" t="s">
        <v>461</v>
      </c>
      <c r="G518" s="429"/>
      <c r="H518" s="429"/>
      <c r="I518" s="429"/>
      <c r="J518" s="45" t="s">
        <v>463</v>
      </c>
      <c r="K518" s="92">
        <v>876.74293081586961</v>
      </c>
      <c r="L518" s="92">
        <v>837.28949892915546</v>
      </c>
      <c r="M518" s="92">
        <v>802.21978169652073</v>
      </c>
      <c r="N518" s="92">
        <v>767.15006446388588</v>
      </c>
      <c r="O518" s="92">
        <v>723.31291792309241</v>
      </c>
    </row>
    <row r="519" spans="1:15" ht="15.75">
      <c r="A519" s="42">
        <v>469814</v>
      </c>
      <c r="B519" s="43" t="s">
        <v>458</v>
      </c>
      <c r="C519" s="61">
        <v>1200</v>
      </c>
      <c r="D519" s="62">
        <v>54</v>
      </c>
      <c r="E519" s="62">
        <v>120</v>
      </c>
      <c r="F519" s="60" t="s">
        <v>461</v>
      </c>
      <c r="G519" s="429"/>
      <c r="H519" s="429"/>
      <c r="I519" s="429"/>
      <c r="J519" s="45" t="s">
        <v>463</v>
      </c>
      <c r="K519" s="92">
        <v>874.76109443639143</v>
      </c>
      <c r="L519" s="92">
        <v>835.39684518675381</v>
      </c>
      <c r="M519" s="92">
        <v>800.40640140929816</v>
      </c>
      <c r="N519" s="92">
        <v>765.4159576318425</v>
      </c>
      <c r="O519" s="92">
        <v>721.67790291002291</v>
      </c>
    </row>
    <row r="520" spans="1:15" ht="15.75">
      <c r="A520" s="42">
        <v>469815</v>
      </c>
      <c r="B520" s="43" t="s">
        <v>458</v>
      </c>
      <c r="C520" s="61">
        <v>1200</v>
      </c>
      <c r="D520" s="62">
        <v>57</v>
      </c>
      <c r="E520" s="62">
        <v>120</v>
      </c>
      <c r="F520" s="60" t="s">
        <v>461</v>
      </c>
      <c r="G520" s="429"/>
      <c r="H520" s="429"/>
      <c r="I520" s="429"/>
      <c r="J520" s="45" t="s">
        <v>463</v>
      </c>
      <c r="K520" s="92">
        <v>892.62731910379546</v>
      </c>
      <c r="L520" s="92">
        <v>852.45908974412464</v>
      </c>
      <c r="M520" s="92">
        <v>816.75399697997284</v>
      </c>
      <c r="N520" s="92">
        <v>781.04890421582104</v>
      </c>
      <c r="O520" s="92">
        <v>736.4175382606312</v>
      </c>
    </row>
    <row r="521" spans="1:15" ht="15.75">
      <c r="A521" s="42">
        <v>469816</v>
      </c>
      <c r="B521" s="43" t="s">
        <v>458</v>
      </c>
      <c r="C521" s="61">
        <v>1200</v>
      </c>
      <c r="D521" s="62">
        <v>60</v>
      </c>
      <c r="E521" s="62">
        <v>120</v>
      </c>
      <c r="F521" s="60" t="s">
        <v>461</v>
      </c>
      <c r="G521" s="429"/>
      <c r="H521" s="429"/>
      <c r="I521" s="429"/>
      <c r="J521" s="45" t="s">
        <v>463</v>
      </c>
      <c r="K521" s="92">
        <v>903.67632154897694</v>
      </c>
      <c r="L521" s="92">
        <v>863.01088707927295</v>
      </c>
      <c r="M521" s="92">
        <v>826.86383421731398</v>
      </c>
      <c r="N521" s="92">
        <v>790.71678135535478</v>
      </c>
      <c r="O521" s="92">
        <v>745.53296527790599</v>
      </c>
    </row>
    <row r="522" spans="1:15" ht="15.75">
      <c r="A522" s="42">
        <v>469817</v>
      </c>
      <c r="B522" s="43" t="s">
        <v>458</v>
      </c>
      <c r="C522" s="61">
        <v>1200</v>
      </c>
      <c r="D522" s="62">
        <v>64</v>
      </c>
      <c r="E522" s="62">
        <v>120</v>
      </c>
      <c r="F522" s="60" t="s">
        <v>461</v>
      </c>
      <c r="G522" s="429"/>
      <c r="H522" s="429"/>
      <c r="I522" s="429"/>
      <c r="J522" s="45" t="s">
        <v>463</v>
      </c>
      <c r="K522" s="92">
        <v>967.09795443884889</v>
      </c>
      <c r="L522" s="92">
        <v>923.57854648910063</v>
      </c>
      <c r="M522" s="92">
        <v>884.89462831154674</v>
      </c>
      <c r="N522" s="92">
        <v>846.21071013399273</v>
      </c>
      <c r="O522" s="92">
        <v>797.85581241205034</v>
      </c>
    </row>
    <row r="523" spans="1:15" ht="15.75">
      <c r="A523" s="42">
        <v>469818</v>
      </c>
      <c r="B523" s="43" t="s">
        <v>458</v>
      </c>
      <c r="C523" s="61">
        <v>1200</v>
      </c>
      <c r="D523" s="62">
        <v>70</v>
      </c>
      <c r="E523" s="62">
        <v>120</v>
      </c>
      <c r="F523" s="60" t="s">
        <v>461</v>
      </c>
      <c r="G523" s="429"/>
      <c r="H523" s="429"/>
      <c r="I523" s="429"/>
      <c r="J523" s="45" t="s">
        <v>463</v>
      </c>
      <c r="K523" s="92">
        <v>980.97315887569732</v>
      </c>
      <c r="L523" s="92">
        <v>936.82936672629091</v>
      </c>
      <c r="M523" s="92">
        <v>897.59044037126307</v>
      </c>
      <c r="N523" s="92">
        <v>858.35151401623511</v>
      </c>
      <c r="O523" s="92">
        <v>809.30285607245025</v>
      </c>
    </row>
    <row r="524" spans="1:15" ht="15.75">
      <c r="A524" s="42">
        <v>469819</v>
      </c>
      <c r="B524" s="43" t="s">
        <v>458</v>
      </c>
      <c r="C524" s="61">
        <v>1200</v>
      </c>
      <c r="D524" s="62">
        <v>76</v>
      </c>
      <c r="E524" s="62">
        <v>120</v>
      </c>
      <c r="F524" s="60" t="s">
        <v>461</v>
      </c>
      <c r="G524" s="429"/>
      <c r="H524" s="429"/>
      <c r="I524" s="429"/>
      <c r="J524" s="45" t="s">
        <v>463</v>
      </c>
      <c r="K524" s="92">
        <v>989.55132249621931</v>
      </c>
      <c r="L524" s="92">
        <v>945.02151298388935</v>
      </c>
      <c r="M524" s="92">
        <v>905.43946008404066</v>
      </c>
      <c r="N524" s="92">
        <v>865.85740718419186</v>
      </c>
      <c r="O524" s="92">
        <v>816.37984105938085</v>
      </c>
    </row>
    <row r="525" spans="1:15" ht="15.75">
      <c r="A525" s="42">
        <v>469820</v>
      </c>
      <c r="B525" s="43" t="s">
        <v>458</v>
      </c>
      <c r="C525" s="61">
        <v>1200</v>
      </c>
      <c r="D525" s="62">
        <v>80</v>
      </c>
      <c r="E525" s="62">
        <v>120</v>
      </c>
      <c r="F525" s="60" t="s">
        <v>461</v>
      </c>
      <c r="G525" s="429"/>
      <c r="H525" s="429"/>
      <c r="I525" s="429"/>
      <c r="J525" s="45" t="s">
        <v>463</v>
      </c>
      <c r="K525" s="92">
        <v>995.27009824323409</v>
      </c>
      <c r="L525" s="92">
        <v>950.48294382228846</v>
      </c>
      <c r="M525" s="92">
        <v>910.67213989255924</v>
      </c>
      <c r="N525" s="92">
        <v>870.8613359628298</v>
      </c>
      <c r="O525" s="92">
        <v>821.09783105066811</v>
      </c>
    </row>
    <row r="526" spans="1:15" ht="15.75">
      <c r="A526" s="42">
        <v>469821</v>
      </c>
      <c r="B526" s="43" t="s">
        <v>458</v>
      </c>
      <c r="C526" s="61">
        <v>1200</v>
      </c>
      <c r="D526" s="62">
        <v>89</v>
      </c>
      <c r="E526" s="62">
        <v>120</v>
      </c>
      <c r="F526" s="60" t="s">
        <v>461</v>
      </c>
      <c r="G526" s="429"/>
      <c r="H526" s="429"/>
      <c r="I526" s="429"/>
      <c r="J526" s="45" t="s">
        <v>463</v>
      </c>
      <c r="K526" s="92">
        <v>1019.7257790481667</v>
      </c>
      <c r="L526" s="92">
        <v>973.83811899099919</v>
      </c>
      <c r="M526" s="92">
        <v>933.04908782907262</v>
      </c>
      <c r="N526" s="92">
        <v>892.26005666714582</v>
      </c>
      <c r="O526" s="92">
        <v>841.27376771473746</v>
      </c>
    </row>
    <row r="527" spans="1:15" ht="15.75">
      <c r="A527" s="42">
        <v>469822</v>
      </c>
      <c r="B527" s="43" t="s">
        <v>458</v>
      </c>
      <c r="C527" s="61">
        <v>1200</v>
      </c>
      <c r="D527" s="62">
        <v>108</v>
      </c>
      <c r="E527" s="62">
        <v>120</v>
      </c>
      <c r="F527" s="60" t="s">
        <v>461</v>
      </c>
      <c r="G527" s="429"/>
      <c r="H527" s="429"/>
      <c r="I527" s="429"/>
      <c r="J527" s="45" t="s">
        <v>463</v>
      </c>
      <c r="K527" s="92">
        <v>1184.5597315783284</v>
      </c>
      <c r="L527" s="92">
        <v>1131.2545436573037</v>
      </c>
      <c r="M527" s="92">
        <v>1083.8721543941706</v>
      </c>
      <c r="N527" s="92">
        <v>1036.4897651310373</v>
      </c>
      <c r="O527" s="92">
        <v>977.26177855212086</v>
      </c>
    </row>
    <row r="528" spans="1:15" ht="15.75">
      <c r="A528" s="42">
        <v>469823</v>
      </c>
      <c r="B528" s="43" t="s">
        <v>458</v>
      </c>
      <c r="C528" s="61">
        <v>1200</v>
      </c>
      <c r="D528" s="62">
        <v>114</v>
      </c>
      <c r="E528" s="62">
        <v>120</v>
      </c>
      <c r="F528" s="60" t="s">
        <v>461</v>
      </c>
      <c r="G528" s="429"/>
      <c r="H528" s="429"/>
      <c r="I528" s="429"/>
      <c r="J528" s="45" t="s">
        <v>463</v>
      </c>
      <c r="K528" s="92">
        <v>1211.0525131466809</v>
      </c>
      <c r="L528" s="92">
        <v>1156.5551500550803</v>
      </c>
      <c r="M528" s="92">
        <v>1108.113049529213</v>
      </c>
      <c r="N528" s="92">
        <v>1059.6709490033459</v>
      </c>
      <c r="O528" s="92">
        <v>999.11832334601172</v>
      </c>
    </row>
    <row r="529" spans="1:15" ht="15.75">
      <c r="A529" s="42">
        <v>469824</v>
      </c>
      <c r="B529" s="43" t="s">
        <v>458</v>
      </c>
      <c r="C529" s="61">
        <v>1200</v>
      </c>
      <c r="D529" s="62">
        <v>133</v>
      </c>
      <c r="E529" s="62">
        <v>120</v>
      </c>
      <c r="F529" s="60" t="s">
        <v>461</v>
      </c>
      <c r="G529" s="429"/>
      <c r="H529" s="429"/>
      <c r="I529" s="429"/>
      <c r="J529" s="45" t="s">
        <v>463</v>
      </c>
      <c r="K529" s="92">
        <v>1284.4104075034234</v>
      </c>
      <c r="L529" s="92">
        <v>1226.6119391657692</v>
      </c>
      <c r="M529" s="92">
        <v>1175.2355228656324</v>
      </c>
      <c r="N529" s="92">
        <v>1123.8591065654955</v>
      </c>
      <c r="O529" s="92">
        <v>1059.6385861903243</v>
      </c>
    </row>
    <row r="530" spans="1:15" ht="15.75">
      <c r="A530" s="42">
        <v>469825</v>
      </c>
      <c r="B530" s="43" t="s">
        <v>458</v>
      </c>
      <c r="C530" s="61">
        <v>1200</v>
      </c>
      <c r="D530" s="62">
        <v>140</v>
      </c>
      <c r="E530" s="62">
        <v>120</v>
      </c>
      <c r="F530" s="60" t="s">
        <v>461</v>
      </c>
      <c r="G530" s="429"/>
      <c r="H530" s="429"/>
      <c r="I530" s="429"/>
      <c r="J530" s="45" t="s">
        <v>463</v>
      </c>
      <c r="K530" s="92">
        <v>1294.4182650606988</v>
      </c>
      <c r="L530" s="92">
        <v>1236.1694431329672</v>
      </c>
      <c r="M530" s="92">
        <v>1184.3927125305395</v>
      </c>
      <c r="N530" s="92">
        <v>1132.6159819281115</v>
      </c>
      <c r="O530" s="92">
        <v>1067.8950686750763</v>
      </c>
    </row>
    <row r="531" spans="1:15" ht="15.75">
      <c r="A531" s="42">
        <v>469826</v>
      </c>
      <c r="B531" s="43" t="s">
        <v>458</v>
      </c>
      <c r="C531" s="61">
        <v>1200</v>
      </c>
      <c r="D531" s="62">
        <v>159</v>
      </c>
      <c r="E531" s="62">
        <v>120</v>
      </c>
      <c r="F531" s="60" t="s">
        <v>461</v>
      </c>
      <c r="G531" s="429"/>
      <c r="H531" s="429"/>
      <c r="I531" s="429"/>
      <c r="J531" s="45" t="s">
        <v>463</v>
      </c>
      <c r="K531" s="92">
        <v>1436.053935573304</v>
      </c>
      <c r="L531" s="92">
        <v>1371.4315084725054</v>
      </c>
      <c r="M531" s="92">
        <v>1313.9893510495731</v>
      </c>
      <c r="N531" s="92">
        <v>1256.547193626641</v>
      </c>
      <c r="O531" s="92">
        <v>1184.7444968479758</v>
      </c>
    </row>
    <row r="532" spans="1:15" ht="15.75">
      <c r="A532" s="42">
        <v>469827</v>
      </c>
      <c r="B532" s="43" t="s">
        <v>458</v>
      </c>
      <c r="C532" s="61">
        <v>1200</v>
      </c>
      <c r="D532" s="62">
        <v>219</v>
      </c>
      <c r="E532" s="62">
        <v>120</v>
      </c>
      <c r="F532" s="60" t="s">
        <v>461</v>
      </c>
      <c r="G532" s="429"/>
      <c r="H532" s="429"/>
      <c r="I532" s="429"/>
      <c r="J532" s="45" t="s">
        <v>463</v>
      </c>
      <c r="K532" s="92">
        <v>1733.0355717785239</v>
      </c>
      <c r="L532" s="92">
        <v>1655.0489710484903</v>
      </c>
      <c r="M532" s="92">
        <v>1585.7275481773495</v>
      </c>
      <c r="N532" s="92">
        <v>1516.4061253062084</v>
      </c>
      <c r="O532" s="92">
        <v>1429.7543467172823</v>
      </c>
    </row>
    <row r="533" spans="1:15" ht="15.75">
      <c r="A533" s="42">
        <v>469828</v>
      </c>
      <c r="B533" s="43" t="s">
        <v>458</v>
      </c>
      <c r="C533" s="61">
        <v>1200</v>
      </c>
      <c r="D533" s="62">
        <v>273</v>
      </c>
      <c r="E533" s="62">
        <v>120</v>
      </c>
      <c r="F533" s="60" t="s">
        <v>461</v>
      </c>
      <c r="G533" s="429"/>
      <c r="H533" s="429"/>
      <c r="I533" s="429"/>
      <c r="J533" s="45" t="s">
        <v>463</v>
      </c>
      <c r="K533" s="92">
        <v>2043.7379199461159</v>
      </c>
      <c r="L533" s="92">
        <v>1951.7697135485405</v>
      </c>
      <c r="M533" s="92">
        <v>1870.0201967506962</v>
      </c>
      <c r="N533" s="92">
        <v>1788.2706799528514</v>
      </c>
      <c r="O533" s="92">
        <v>1686.0837839555454</v>
      </c>
    </row>
    <row r="534" spans="1:15" ht="15.75">
      <c r="A534" s="42">
        <v>469829</v>
      </c>
      <c r="B534" s="43" t="s">
        <v>458</v>
      </c>
      <c r="C534" s="61">
        <v>1200</v>
      </c>
      <c r="D534" s="62">
        <v>324</v>
      </c>
      <c r="E534" s="62">
        <v>120</v>
      </c>
      <c r="F534" s="60" t="s">
        <v>461</v>
      </c>
      <c r="G534" s="429"/>
      <c r="H534" s="429"/>
      <c r="I534" s="429"/>
      <c r="J534" s="45" t="s">
        <v>463</v>
      </c>
      <c r="K534" s="92">
        <v>2233.7377208519442</v>
      </c>
      <c r="L534" s="92">
        <v>2133.2195234136066</v>
      </c>
      <c r="M534" s="92">
        <v>2043.870014579529</v>
      </c>
      <c r="N534" s="92">
        <v>1954.5205057454511</v>
      </c>
      <c r="O534" s="92">
        <v>1842.8336197028539</v>
      </c>
    </row>
    <row r="535" spans="1:15" ht="15.75">
      <c r="A535" s="42">
        <v>469830</v>
      </c>
      <c r="B535" s="43" t="s">
        <v>459</v>
      </c>
      <c r="C535" s="61">
        <v>1200</v>
      </c>
      <c r="D535" s="62">
        <v>18</v>
      </c>
      <c r="E535" s="62">
        <v>20</v>
      </c>
      <c r="F535" s="60"/>
      <c r="G535" s="429"/>
      <c r="H535" s="429"/>
      <c r="I535" s="429"/>
      <c r="J535" s="45" t="s">
        <v>463</v>
      </c>
      <c r="K535" s="92">
        <v>70.973393087660185</v>
      </c>
      <c r="L535" s="92">
        <v>67.77959039871547</v>
      </c>
      <c r="M535" s="92">
        <v>64.940654675209075</v>
      </c>
      <c r="N535" s="92">
        <v>62.101718951702665</v>
      </c>
      <c r="O535" s="92">
        <v>58.553049297319646</v>
      </c>
    </row>
    <row r="536" spans="1:15" ht="15.75">
      <c r="A536" s="42">
        <v>469831</v>
      </c>
      <c r="B536" s="43" t="s">
        <v>459</v>
      </c>
      <c r="C536" s="61">
        <v>1200</v>
      </c>
      <c r="D536" s="62">
        <v>21</v>
      </c>
      <c r="E536" s="62">
        <v>20</v>
      </c>
      <c r="F536" s="60"/>
      <c r="G536" s="429"/>
      <c r="H536" s="429"/>
      <c r="I536" s="429"/>
      <c r="J536" s="45" t="s">
        <v>463</v>
      </c>
      <c r="K536" s="92">
        <v>78.335105682902082</v>
      </c>
      <c r="L536" s="92">
        <v>74.81002592717148</v>
      </c>
      <c r="M536" s="92">
        <v>71.676621699855403</v>
      </c>
      <c r="N536" s="92">
        <v>68.543217472539325</v>
      </c>
      <c r="O536" s="92">
        <v>64.626462188394214</v>
      </c>
    </row>
    <row r="537" spans="1:15" ht="15.75">
      <c r="A537" s="42">
        <v>469832</v>
      </c>
      <c r="B537" s="43" t="s">
        <v>459</v>
      </c>
      <c r="C537" s="61">
        <v>1200</v>
      </c>
      <c r="D537" s="62">
        <v>25</v>
      </c>
      <c r="E537" s="62">
        <v>20</v>
      </c>
      <c r="F537" s="60"/>
      <c r="G537" s="429"/>
      <c r="H537" s="429"/>
      <c r="I537" s="429"/>
      <c r="J537" s="45" t="s">
        <v>463</v>
      </c>
      <c r="K537" s="92">
        <v>91.468602578135744</v>
      </c>
      <c r="L537" s="92">
        <v>87.352515462119626</v>
      </c>
      <c r="M537" s="92">
        <v>83.693771358994212</v>
      </c>
      <c r="N537" s="92">
        <v>80.035027255868783</v>
      </c>
      <c r="O537" s="92">
        <v>75.461597126961991</v>
      </c>
    </row>
    <row r="538" spans="1:15" ht="15.75">
      <c r="A538" s="42">
        <v>469833</v>
      </c>
      <c r="B538" s="43" t="s">
        <v>459</v>
      </c>
      <c r="C538" s="61">
        <v>1200</v>
      </c>
      <c r="D538" s="62">
        <v>27</v>
      </c>
      <c r="E538" s="62">
        <v>20</v>
      </c>
      <c r="F538" s="60"/>
      <c r="G538" s="429"/>
      <c r="H538" s="429"/>
      <c r="I538" s="429"/>
      <c r="J538" s="45" t="s">
        <v>463</v>
      </c>
      <c r="K538" s="92">
        <v>95.370312596381169</v>
      </c>
      <c r="L538" s="92">
        <v>91.078648529544012</v>
      </c>
      <c r="M538" s="92">
        <v>87.263836025688775</v>
      </c>
      <c r="N538" s="92">
        <v>83.449023521833524</v>
      </c>
      <c r="O538" s="92">
        <v>78.680507892014461</v>
      </c>
    </row>
    <row r="539" spans="1:15" ht="15.75">
      <c r="A539" s="42">
        <v>469834</v>
      </c>
      <c r="B539" s="43" t="s">
        <v>459</v>
      </c>
      <c r="C539" s="61">
        <v>1200</v>
      </c>
      <c r="D539" s="62">
        <v>32</v>
      </c>
      <c r="E539" s="62">
        <v>20</v>
      </c>
      <c r="F539" s="60"/>
      <c r="G539" s="429"/>
      <c r="H539" s="429"/>
      <c r="I539" s="429"/>
      <c r="J539" s="45" t="s">
        <v>463</v>
      </c>
      <c r="K539" s="92">
        <v>102.7249831576636</v>
      </c>
      <c r="L539" s="92">
        <v>98.102358915568729</v>
      </c>
      <c r="M539" s="92">
        <v>93.993359589262198</v>
      </c>
      <c r="N539" s="92">
        <v>89.884360262955653</v>
      </c>
      <c r="O539" s="92">
        <v>84.748111105072468</v>
      </c>
    </row>
    <row r="540" spans="1:15" ht="15.75">
      <c r="A540" s="42">
        <v>469835</v>
      </c>
      <c r="B540" s="43" t="s">
        <v>459</v>
      </c>
      <c r="C540" s="61">
        <v>1200</v>
      </c>
      <c r="D540" s="62">
        <v>34</v>
      </c>
      <c r="E540" s="62">
        <v>20</v>
      </c>
      <c r="F540" s="60"/>
      <c r="G540" s="429"/>
      <c r="H540" s="429"/>
      <c r="I540" s="429"/>
      <c r="J540" s="45" t="s">
        <v>463</v>
      </c>
      <c r="K540" s="92">
        <v>108.37895267269529</v>
      </c>
      <c r="L540" s="92">
        <v>103.50189980242399</v>
      </c>
      <c r="M540" s="92">
        <v>99.166741695516194</v>
      </c>
      <c r="N540" s="92">
        <v>94.831583588608382</v>
      </c>
      <c r="O540" s="92">
        <v>89.412635954973609</v>
      </c>
    </row>
    <row r="541" spans="1:15" ht="15.75">
      <c r="A541" s="42">
        <v>469836</v>
      </c>
      <c r="B541" s="43" t="s">
        <v>459</v>
      </c>
      <c r="C541" s="61">
        <v>1200</v>
      </c>
      <c r="D541" s="62">
        <v>38</v>
      </c>
      <c r="E541" s="62">
        <v>20</v>
      </c>
      <c r="F541" s="60"/>
      <c r="G541" s="429"/>
      <c r="H541" s="429"/>
      <c r="I541" s="429"/>
      <c r="J541" s="45" t="s">
        <v>463</v>
      </c>
      <c r="K541" s="92">
        <v>114.27945330867921</v>
      </c>
      <c r="L541" s="92">
        <v>109.13687790978864</v>
      </c>
      <c r="M541" s="92">
        <v>104.56569977744148</v>
      </c>
      <c r="N541" s="92">
        <v>99.994521645094309</v>
      </c>
      <c r="O541" s="92">
        <v>94.280548979660338</v>
      </c>
    </row>
    <row r="542" spans="1:15" ht="15.75">
      <c r="A542" s="42">
        <v>469837</v>
      </c>
      <c r="B542" s="43" t="s">
        <v>459</v>
      </c>
      <c r="C542" s="61">
        <v>1200</v>
      </c>
      <c r="D542" s="62">
        <v>42</v>
      </c>
      <c r="E542" s="62">
        <v>20</v>
      </c>
      <c r="F542" s="60"/>
      <c r="G542" s="429"/>
      <c r="H542" s="429"/>
      <c r="I542" s="429"/>
      <c r="J542" s="45" t="s">
        <v>463</v>
      </c>
      <c r="K542" s="92">
        <v>121.12480779495819</v>
      </c>
      <c r="L542" s="92">
        <v>115.67419144418507</v>
      </c>
      <c r="M542" s="92">
        <v>110.82919913238675</v>
      </c>
      <c r="N542" s="92">
        <v>105.98420682058841</v>
      </c>
      <c r="O542" s="92">
        <v>99.927966430840499</v>
      </c>
    </row>
    <row r="543" spans="1:15" ht="15.75">
      <c r="A543" s="42">
        <v>469838</v>
      </c>
      <c r="B543" s="43" t="s">
        <v>459</v>
      </c>
      <c r="C543" s="61">
        <v>1200</v>
      </c>
      <c r="D543" s="62">
        <v>45</v>
      </c>
      <c r="E543" s="62">
        <v>20</v>
      </c>
      <c r="F543" s="60"/>
      <c r="G543" s="429"/>
      <c r="H543" s="429"/>
      <c r="I543" s="429"/>
      <c r="J543" s="45" t="s">
        <v>463</v>
      </c>
      <c r="K543" s="92">
        <v>126.04071719845942</v>
      </c>
      <c r="L543" s="92">
        <v>120.36888492452874</v>
      </c>
      <c r="M543" s="92">
        <v>115.32725623659037</v>
      </c>
      <c r="N543" s="92">
        <v>110.28562754865199</v>
      </c>
      <c r="O543" s="92">
        <v>103.98359168872902</v>
      </c>
    </row>
    <row r="544" spans="1:15" ht="15.75">
      <c r="A544" s="42">
        <v>469839</v>
      </c>
      <c r="B544" s="43" t="s">
        <v>459</v>
      </c>
      <c r="C544" s="61">
        <v>1200</v>
      </c>
      <c r="D544" s="62">
        <v>48</v>
      </c>
      <c r="E544" s="62">
        <v>20</v>
      </c>
      <c r="F544" s="60"/>
      <c r="G544" s="429"/>
      <c r="H544" s="429"/>
      <c r="I544" s="429"/>
      <c r="J544" s="45" t="s">
        <v>463</v>
      </c>
      <c r="K544" s="92">
        <v>136.20334303859931</v>
      </c>
      <c r="L544" s="92">
        <v>130.07419260186234</v>
      </c>
      <c r="M544" s="92">
        <v>124.62605888031838</v>
      </c>
      <c r="N544" s="92">
        <v>119.1779251587744</v>
      </c>
      <c r="O544" s="92">
        <v>112.36775800684443</v>
      </c>
    </row>
    <row r="545" spans="1:15" ht="15.75">
      <c r="A545" s="42">
        <v>469840</v>
      </c>
      <c r="B545" s="43" t="s">
        <v>459</v>
      </c>
      <c r="C545" s="61">
        <v>1200</v>
      </c>
      <c r="D545" s="62">
        <v>54</v>
      </c>
      <c r="E545" s="62">
        <v>20</v>
      </c>
      <c r="F545" s="60"/>
      <c r="G545" s="429"/>
      <c r="H545" s="429"/>
      <c r="I545" s="429"/>
      <c r="J545" s="45" t="s">
        <v>463</v>
      </c>
      <c r="K545" s="92">
        <v>153.54460891823788</v>
      </c>
      <c r="L545" s="92">
        <v>146.63510151691716</v>
      </c>
      <c r="M545" s="92">
        <v>140.49331716018767</v>
      </c>
      <c r="N545" s="92">
        <v>134.35153280345816</v>
      </c>
      <c r="O545" s="92">
        <v>126.67430235754625</v>
      </c>
    </row>
    <row r="546" spans="1:15" ht="15.75">
      <c r="A546" s="42">
        <v>469841</v>
      </c>
      <c r="B546" s="43" t="s">
        <v>459</v>
      </c>
      <c r="C546" s="61">
        <v>1200</v>
      </c>
      <c r="D546" s="62">
        <v>57</v>
      </c>
      <c r="E546" s="62">
        <v>20</v>
      </c>
      <c r="F546" s="60"/>
      <c r="G546" s="429"/>
      <c r="H546" s="429"/>
      <c r="I546" s="429"/>
      <c r="J546" s="45" t="s">
        <v>463</v>
      </c>
      <c r="K546" s="92">
        <v>161.4555492755978</v>
      </c>
      <c r="L546" s="92">
        <v>154.19004955819591</v>
      </c>
      <c r="M546" s="92">
        <v>147.73182758717201</v>
      </c>
      <c r="N546" s="92">
        <v>141.27360561614807</v>
      </c>
      <c r="O546" s="92">
        <v>133.20082815236819</v>
      </c>
    </row>
    <row r="547" spans="1:15" ht="15.75">
      <c r="A547" s="42">
        <v>469842</v>
      </c>
      <c r="B547" s="43" t="s">
        <v>459</v>
      </c>
      <c r="C547" s="61">
        <v>1200</v>
      </c>
      <c r="D547" s="62">
        <v>60</v>
      </c>
      <c r="E547" s="62">
        <v>20</v>
      </c>
      <c r="F547" s="60"/>
      <c r="G547" s="429"/>
      <c r="H547" s="429"/>
      <c r="I547" s="429"/>
      <c r="J547" s="45" t="s">
        <v>463</v>
      </c>
      <c r="K547" s="92">
        <v>168.38554614492125</v>
      </c>
      <c r="L547" s="92">
        <v>160.80819656839978</v>
      </c>
      <c r="M547" s="92">
        <v>154.07277472260296</v>
      </c>
      <c r="N547" s="92">
        <v>147.33735287680611</v>
      </c>
      <c r="O547" s="92">
        <v>138.91807556956002</v>
      </c>
    </row>
    <row r="548" spans="1:15" ht="15.75">
      <c r="A548" s="42">
        <v>469843</v>
      </c>
      <c r="B548" s="43" t="s">
        <v>459</v>
      </c>
      <c r="C548" s="61">
        <v>1200</v>
      </c>
      <c r="D548" s="62">
        <v>64</v>
      </c>
      <c r="E548" s="62">
        <v>20</v>
      </c>
      <c r="F548" s="60"/>
      <c r="G548" s="429"/>
      <c r="H548" s="429"/>
      <c r="I548" s="429"/>
      <c r="J548" s="45" t="s">
        <v>463</v>
      </c>
      <c r="K548" s="92">
        <v>177.1131203109735</v>
      </c>
      <c r="L548" s="92">
        <v>169.1430298969797</v>
      </c>
      <c r="M548" s="92">
        <v>162.05850508454077</v>
      </c>
      <c r="N548" s="92">
        <v>154.97398027210181</v>
      </c>
      <c r="O548" s="92">
        <v>146.11832425655314</v>
      </c>
    </row>
    <row r="549" spans="1:15" ht="15.75">
      <c r="A549" s="42">
        <v>469844</v>
      </c>
      <c r="B549" s="43" t="s">
        <v>459</v>
      </c>
      <c r="C549" s="61">
        <v>1200</v>
      </c>
      <c r="D549" s="62">
        <v>70</v>
      </c>
      <c r="E549" s="62">
        <v>20</v>
      </c>
      <c r="F549" s="60"/>
      <c r="G549" s="429"/>
      <c r="H549" s="429"/>
      <c r="I549" s="429"/>
      <c r="J549" s="45" t="s">
        <v>463</v>
      </c>
      <c r="K549" s="92">
        <v>188.34022043201742</v>
      </c>
      <c r="L549" s="92">
        <v>179.86491051257661</v>
      </c>
      <c r="M549" s="92">
        <v>172.33130169529593</v>
      </c>
      <c r="N549" s="92">
        <v>164.79769287801525</v>
      </c>
      <c r="O549" s="92">
        <v>155.38068185641436</v>
      </c>
    </row>
    <row r="550" spans="1:15" ht="15.75">
      <c r="A550" s="42">
        <v>469845</v>
      </c>
      <c r="B550" s="43" t="s">
        <v>459</v>
      </c>
      <c r="C550" s="61">
        <v>1200</v>
      </c>
      <c r="D550" s="62">
        <v>76</v>
      </c>
      <c r="E550" s="62">
        <v>20</v>
      </c>
      <c r="F550" s="60"/>
      <c r="G550" s="429"/>
      <c r="H550" s="429"/>
      <c r="I550" s="429"/>
      <c r="J550" s="45" t="s">
        <v>463</v>
      </c>
      <c r="K550" s="92">
        <v>231.71543805788821</v>
      </c>
      <c r="L550" s="92">
        <v>221.28824334528323</v>
      </c>
      <c r="M550" s="92">
        <v>212.01962582296773</v>
      </c>
      <c r="N550" s="92">
        <v>202.75100830065219</v>
      </c>
      <c r="O550" s="92">
        <v>191.16523639775775</v>
      </c>
    </row>
    <row r="551" spans="1:15" ht="15.75">
      <c r="A551" s="42">
        <v>469846</v>
      </c>
      <c r="B551" s="43" t="s">
        <v>459</v>
      </c>
      <c r="C551" s="61">
        <v>1200</v>
      </c>
      <c r="D551" s="62">
        <v>80</v>
      </c>
      <c r="E551" s="62">
        <v>20</v>
      </c>
      <c r="F551" s="60"/>
      <c r="G551" s="429"/>
      <c r="H551" s="429"/>
      <c r="I551" s="429"/>
      <c r="J551" s="45" t="s">
        <v>463</v>
      </c>
      <c r="K551" s="92">
        <v>240.45897996719881</v>
      </c>
      <c r="L551" s="92">
        <v>229.63832586867485</v>
      </c>
      <c r="M551" s="92">
        <v>220.01996666998693</v>
      </c>
      <c r="N551" s="92">
        <v>210.40160747129897</v>
      </c>
      <c r="O551" s="92">
        <v>198.37865847293901</v>
      </c>
    </row>
    <row r="552" spans="1:15" ht="15.75">
      <c r="A552" s="42">
        <v>469847</v>
      </c>
      <c r="B552" s="43" t="s">
        <v>459</v>
      </c>
      <c r="C552" s="61">
        <v>1200</v>
      </c>
      <c r="D552" s="62">
        <v>89</v>
      </c>
      <c r="E552" s="62">
        <v>20</v>
      </c>
      <c r="F552" s="60"/>
      <c r="G552" s="429"/>
      <c r="H552" s="429"/>
      <c r="I552" s="429"/>
      <c r="J552" s="45" t="s">
        <v>463</v>
      </c>
      <c r="K552" s="92">
        <v>212.33369524816234</v>
      </c>
      <c r="L552" s="92">
        <v>202.77867896199504</v>
      </c>
      <c r="M552" s="92">
        <v>194.28533115206855</v>
      </c>
      <c r="N552" s="92">
        <v>185.79198334214206</v>
      </c>
      <c r="O552" s="92">
        <v>175.17529857973392</v>
      </c>
    </row>
    <row r="553" spans="1:15" ht="15.75">
      <c r="A553" s="42">
        <v>469848</v>
      </c>
      <c r="B553" s="43" t="s">
        <v>459</v>
      </c>
      <c r="C553" s="61">
        <v>1200</v>
      </c>
      <c r="D553" s="62">
        <v>108</v>
      </c>
      <c r="E553" s="62">
        <v>20</v>
      </c>
      <c r="F553" s="60"/>
      <c r="G553" s="429"/>
      <c r="H553" s="429"/>
      <c r="I553" s="429"/>
      <c r="J553" s="45" t="s">
        <v>463</v>
      </c>
      <c r="K553" s="92">
        <v>248.89854019139926</v>
      </c>
      <c r="L553" s="92">
        <v>237.69810588278628</v>
      </c>
      <c r="M553" s="92">
        <v>227.74216427513034</v>
      </c>
      <c r="N553" s="92">
        <v>217.78622266747436</v>
      </c>
      <c r="O553" s="92">
        <v>205.34129565790437</v>
      </c>
    </row>
    <row r="554" spans="1:15" ht="15.75">
      <c r="A554" s="42">
        <v>469849</v>
      </c>
      <c r="B554" s="43" t="s">
        <v>459</v>
      </c>
      <c r="C554" s="61">
        <v>1200</v>
      </c>
      <c r="D554" s="62">
        <v>114</v>
      </c>
      <c r="E554" s="62">
        <v>20</v>
      </c>
      <c r="F554" s="60"/>
      <c r="G554" s="429"/>
      <c r="H554" s="429"/>
      <c r="I554" s="429"/>
      <c r="J554" s="45" t="s">
        <v>463</v>
      </c>
      <c r="K554" s="92">
        <v>261.85978051605991</v>
      </c>
      <c r="L554" s="92">
        <v>250.07609039283722</v>
      </c>
      <c r="M554" s="92">
        <v>239.60169917219483</v>
      </c>
      <c r="N554" s="92">
        <v>229.12730795155244</v>
      </c>
      <c r="O554" s="92">
        <v>216.0343189257494</v>
      </c>
    </row>
    <row r="555" spans="1:15" ht="15.75">
      <c r="A555" s="42">
        <v>469850</v>
      </c>
      <c r="B555" s="43" t="s">
        <v>459</v>
      </c>
      <c r="C555" s="61">
        <v>1200</v>
      </c>
      <c r="D555" s="62">
        <v>133</v>
      </c>
      <c r="E555" s="62">
        <v>20</v>
      </c>
      <c r="F555" s="60"/>
      <c r="G555" s="429"/>
      <c r="H555" s="429"/>
      <c r="I555" s="429"/>
      <c r="J555" s="45" t="s">
        <v>463</v>
      </c>
      <c r="K555" s="92">
        <v>302.97613593190698</v>
      </c>
      <c r="L555" s="92">
        <v>289.34220981497117</v>
      </c>
      <c r="M555" s="92">
        <v>277.2231643776949</v>
      </c>
      <c r="N555" s="92">
        <v>265.10411894041863</v>
      </c>
      <c r="O555" s="92">
        <v>249.95531214382325</v>
      </c>
    </row>
    <row r="556" spans="1:15" ht="15.75">
      <c r="A556" s="42">
        <v>469851</v>
      </c>
      <c r="B556" s="43" t="s">
        <v>459</v>
      </c>
      <c r="C556" s="61">
        <v>1200</v>
      </c>
      <c r="D556" s="62">
        <v>140</v>
      </c>
      <c r="E556" s="62">
        <v>20</v>
      </c>
      <c r="F556" s="60"/>
      <c r="G556" s="429"/>
      <c r="H556" s="429"/>
      <c r="I556" s="429"/>
      <c r="J556" s="45" t="s">
        <v>463</v>
      </c>
      <c r="K556" s="92">
        <v>318.2665809932173</v>
      </c>
      <c r="L556" s="92">
        <v>303.94458484852254</v>
      </c>
      <c r="M556" s="92">
        <v>291.21392160879384</v>
      </c>
      <c r="N556" s="92">
        <v>278.48325836906514</v>
      </c>
      <c r="O556" s="92">
        <v>262.56992931940425</v>
      </c>
    </row>
    <row r="557" spans="1:15" ht="15.75">
      <c r="A557" s="42">
        <v>469852</v>
      </c>
      <c r="B557" s="43" t="s">
        <v>459</v>
      </c>
      <c r="C557" s="61">
        <v>1200</v>
      </c>
      <c r="D557" s="62">
        <v>159</v>
      </c>
      <c r="E557" s="62">
        <v>20</v>
      </c>
      <c r="F557" s="60"/>
      <c r="G557" s="429"/>
      <c r="H557" s="429"/>
      <c r="I557" s="429"/>
      <c r="J557" s="45" t="s">
        <v>463</v>
      </c>
      <c r="K557" s="92">
        <v>352.4298751845746</v>
      </c>
      <c r="L557" s="92">
        <v>336.57053080126872</v>
      </c>
      <c r="M557" s="92">
        <v>322.47333579388578</v>
      </c>
      <c r="N557" s="92">
        <v>308.37614078650279</v>
      </c>
      <c r="O557" s="92">
        <v>290.75464702727402</v>
      </c>
    </row>
    <row r="558" spans="1:15" ht="15.75">
      <c r="A558" s="42">
        <v>469853</v>
      </c>
      <c r="B558" s="43" t="s">
        <v>459</v>
      </c>
      <c r="C558" s="61">
        <v>1200</v>
      </c>
      <c r="D558" s="62">
        <v>219</v>
      </c>
      <c r="E558" s="62">
        <v>20</v>
      </c>
      <c r="F558" s="60"/>
      <c r="G558" s="429"/>
      <c r="H558" s="429"/>
      <c r="I558" s="429"/>
      <c r="J558" s="45" t="s">
        <v>463</v>
      </c>
      <c r="K558" s="92">
        <v>460.10608908877725</v>
      </c>
      <c r="L558" s="92">
        <v>439.40131507978225</v>
      </c>
      <c r="M558" s="92">
        <v>420.99707151623119</v>
      </c>
      <c r="N558" s="92">
        <v>402.59282795268007</v>
      </c>
      <c r="O558" s="92">
        <v>379.58752349824124</v>
      </c>
    </row>
    <row r="559" spans="1:15" ht="15.75">
      <c r="A559" s="42">
        <v>469854</v>
      </c>
      <c r="B559" s="43" t="s">
        <v>459</v>
      </c>
      <c r="C559" s="61">
        <v>1200</v>
      </c>
      <c r="D559" s="62">
        <v>273</v>
      </c>
      <c r="E559" s="62">
        <v>20</v>
      </c>
      <c r="F559" s="60"/>
      <c r="G559" s="429"/>
      <c r="H559" s="429"/>
      <c r="I559" s="429"/>
      <c r="J559" s="45" t="s">
        <v>463</v>
      </c>
      <c r="K559" s="92">
        <v>560.84384700586372</v>
      </c>
      <c r="L559" s="92">
        <v>535.60587389059981</v>
      </c>
      <c r="M559" s="92">
        <v>513.17212001036535</v>
      </c>
      <c r="N559" s="92">
        <v>490.73836613013077</v>
      </c>
      <c r="O559" s="92">
        <v>462.69617377983752</v>
      </c>
    </row>
    <row r="560" spans="1:15" ht="15.75">
      <c r="A560" s="42">
        <v>469855</v>
      </c>
      <c r="B560" s="43" t="s">
        <v>459</v>
      </c>
      <c r="C560" s="61">
        <v>1200</v>
      </c>
      <c r="D560" s="62">
        <v>324</v>
      </c>
      <c r="E560" s="62">
        <v>20</v>
      </c>
      <c r="F560" s="60"/>
      <c r="G560" s="429"/>
      <c r="H560" s="429"/>
      <c r="I560" s="429"/>
      <c r="J560" s="45" t="s">
        <v>463</v>
      </c>
      <c r="K560" s="92">
        <v>657.01514596081415</v>
      </c>
      <c r="L560" s="92">
        <v>627.44946439257751</v>
      </c>
      <c r="M560" s="92">
        <v>601.168858554145</v>
      </c>
      <c r="N560" s="92">
        <v>574.88825271571238</v>
      </c>
      <c r="O560" s="92">
        <v>542.03749541767161</v>
      </c>
    </row>
    <row r="561" spans="1:15" ht="15.75">
      <c r="A561" s="42">
        <v>469856</v>
      </c>
      <c r="B561" s="43" t="s">
        <v>459</v>
      </c>
      <c r="C561" s="61">
        <v>1200</v>
      </c>
      <c r="D561" s="62">
        <v>18</v>
      </c>
      <c r="E561" s="62">
        <v>30</v>
      </c>
      <c r="F561" s="60"/>
      <c r="G561" s="429"/>
      <c r="H561" s="429"/>
      <c r="I561" s="429"/>
      <c r="J561" s="45" t="s">
        <v>463</v>
      </c>
      <c r="K561" s="92">
        <v>106.17041085284345</v>
      </c>
      <c r="L561" s="92">
        <v>101.39274236446549</v>
      </c>
      <c r="M561" s="92">
        <v>97.145925930351751</v>
      </c>
      <c r="N561" s="92">
        <v>92.899109496238012</v>
      </c>
      <c r="O561" s="92">
        <v>87.590588953595841</v>
      </c>
    </row>
    <row r="562" spans="1:15" ht="15.75">
      <c r="A562" s="42">
        <v>469857</v>
      </c>
      <c r="B562" s="43" t="s">
        <v>459</v>
      </c>
      <c r="C562" s="61">
        <v>1200</v>
      </c>
      <c r="D562" s="62">
        <v>21</v>
      </c>
      <c r="E562" s="62">
        <v>30</v>
      </c>
      <c r="F562" s="60"/>
      <c r="G562" s="429"/>
      <c r="H562" s="429"/>
      <c r="I562" s="429"/>
      <c r="J562" s="45" t="s">
        <v>463</v>
      </c>
      <c r="K562" s="92">
        <v>110.67326900955534</v>
      </c>
      <c r="L562" s="92">
        <v>105.69297190412534</v>
      </c>
      <c r="M562" s="92">
        <v>101.26604114374314</v>
      </c>
      <c r="N562" s="92">
        <v>96.839110383360918</v>
      </c>
      <c r="O562" s="92">
        <v>91.305446932883157</v>
      </c>
    </row>
    <row r="563" spans="1:15" ht="15.75">
      <c r="A563" s="42">
        <v>469858</v>
      </c>
      <c r="B563" s="43" t="s">
        <v>459</v>
      </c>
      <c r="C563" s="61">
        <v>1200</v>
      </c>
      <c r="D563" s="62">
        <v>25</v>
      </c>
      <c r="E563" s="62">
        <v>30</v>
      </c>
      <c r="F563" s="60"/>
      <c r="G563" s="429"/>
      <c r="H563" s="429"/>
      <c r="I563" s="429"/>
      <c r="J563" s="45" t="s">
        <v>463</v>
      </c>
      <c r="K563" s="92">
        <v>117.0107142683751</v>
      </c>
      <c r="L563" s="92">
        <v>111.74523212629822</v>
      </c>
      <c r="M563" s="92">
        <v>107.06480355556322</v>
      </c>
      <c r="N563" s="92">
        <v>102.38437498482821</v>
      </c>
      <c r="O563" s="92">
        <v>96.533839271409448</v>
      </c>
    </row>
    <row r="564" spans="1:15" ht="15.75">
      <c r="A564" s="42">
        <v>469859</v>
      </c>
      <c r="B564" s="43" t="s">
        <v>459</v>
      </c>
      <c r="C564" s="61">
        <v>1200</v>
      </c>
      <c r="D564" s="62">
        <v>27</v>
      </c>
      <c r="E564" s="62">
        <v>30</v>
      </c>
      <c r="F564" s="60"/>
      <c r="G564" s="429"/>
      <c r="H564" s="429"/>
      <c r="I564" s="429"/>
      <c r="J564" s="45" t="s">
        <v>463</v>
      </c>
      <c r="K564" s="92">
        <v>126.65255812176287</v>
      </c>
      <c r="L564" s="92">
        <v>120.95319300628353</v>
      </c>
      <c r="M564" s="92">
        <v>115.88709068141303</v>
      </c>
      <c r="N564" s="92">
        <v>110.8209883565425</v>
      </c>
      <c r="O564" s="92">
        <v>104.48836045045437</v>
      </c>
    </row>
    <row r="565" spans="1:15" ht="15.75">
      <c r="A565" s="42">
        <v>469860</v>
      </c>
      <c r="B565" s="43" t="s">
        <v>459</v>
      </c>
      <c r="C565" s="61">
        <v>1200</v>
      </c>
      <c r="D565" s="62">
        <v>32</v>
      </c>
      <c r="E565" s="62">
        <v>30</v>
      </c>
      <c r="F565" s="60"/>
      <c r="G565" s="429"/>
      <c r="H565" s="429"/>
      <c r="I565" s="429"/>
      <c r="J565" s="45" t="s">
        <v>463</v>
      </c>
      <c r="K565" s="92">
        <v>135.2676136872399</v>
      </c>
      <c r="L565" s="92">
        <v>129.18057107131409</v>
      </c>
      <c r="M565" s="92">
        <v>123.76986652382452</v>
      </c>
      <c r="N565" s="92">
        <v>118.35916197633492</v>
      </c>
      <c r="O565" s="92">
        <v>111.59578129197291</v>
      </c>
    </row>
    <row r="566" spans="1:15" ht="15.75">
      <c r="A566" s="42">
        <v>469861</v>
      </c>
      <c r="B566" s="43" t="s">
        <v>459</v>
      </c>
      <c r="C566" s="61">
        <v>1200</v>
      </c>
      <c r="D566" s="62">
        <v>34</v>
      </c>
      <c r="E566" s="62">
        <v>30</v>
      </c>
      <c r="F566" s="60"/>
      <c r="G566" s="429"/>
      <c r="H566" s="429"/>
      <c r="I566" s="429"/>
      <c r="J566" s="45" t="s">
        <v>463</v>
      </c>
      <c r="K566" s="92">
        <v>139.00865914429963</v>
      </c>
      <c r="L566" s="92">
        <v>132.75326948280613</v>
      </c>
      <c r="M566" s="92">
        <v>127.19292311703417</v>
      </c>
      <c r="N566" s="92">
        <v>121.63257675126218</v>
      </c>
      <c r="O566" s="92">
        <v>114.68214379404719</v>
      </c>
    </row>
    <row r="567" spans="1:15" ht="15.75">
      <c r="A567" s="42">
        <v>469862</v>
      </c>
      <c r="B567" s="43" t="s">
        <v>459</v>
      </c>
      <c r="C567" s="61">
        <v>1200</v>
      </c>
      <c r="D567" s="62">
        <v>38</v>
      </c>
      <c r="E567" s="62">
        <v>30</v>
      </c>
      <c r="F567" s="60"/>
      <c r="G567" s="429"/>
      <c r="H567" s="429"/>
      <c r="I567" s="429"/>
      <c r="J567" s="45" t="s">
        <v>463</v>
      </c>
      <c r="K567" s="92">
        <v>154.6840305290994</v>
      </c>
      <c r="L567" s="92">
        <v>147.72324915528992</v>
      </c>
      <c r="M567" s="92">
        <v>141.53588793412595</v>
      </c>
      <c r="N567" s="92">
        <v>135.34852671296198</v>
      </c>
      <c r="O567" s="92">
        <v>127.614325186507</v>
      </c>
    </row>
    <row r="568" spans="1:15" ht="15.75">
      <c r="A568" s="42">
        <v>469863</v>
      </c>
      <c r="B568" s="43" t="s">
        <v>459</v>
      </c>
      <c r="C568" s="61">
        <v>1200</v>
      </c>
      <c r="D568" s="62">
        <v>42</v>
      </c>
      <c r="E568" s="62">
        <v>30</v>
      </c>
      <c r="F568" s="60"/>
      <c r="G568" s="429"/>
      <c r="H568" s="429"/>
      <c r="I568" s="429"/>
      <c r="J568" s="45" t="s">
        <v>463</v>
      </c>
      <c r="K568" s="92">
        <v>164.31665177270784</v>
      </c>
      <c r="L568" s="92">
        <v>156.92240244293598</v>
      </c>
      <c r="M568" s="92">
        <v>150.34973637202768</v>
      </c>
      <c r="N568" s="92">
        <v>143.77707030111935</v>
      </c>
      <c r="O568" s="92">
        <v>135.56123771248397</v>
      </c>
    </row>
    <row r="569" spans="1:15" ht="15.75">
      <c r="A569" s="42">
        <v>469864</v>
      </c>
      <c r="B569" s="43" t="s">
        <v>459</v>
      </c>
      <c r="C569" s="61">
        <v>1200</v>
      </c>
      <c r="D569" s="62">
        <v>45</v>
      </c>
      <c r="E569" s="62">
        <v>30</v>
      </c>
      <c r="F569" s="60"/>
      <c r="G569" s="429"/>
      <c r="H569" s="429"/>
      <c r="I569" s="429"/>
      <c r="J569" s="45" t="s">
        <v>463</v>
      </c>
      <c r="K569" s="92">
        <v>170.93600830311672</v>
      </c>
      <c r="L569" s="92">
        <v>163.24388792947647</v>
      </c>
      <c r="M569" s="92">
        <v>156.40644759735181</v>
      </c>
      <c r="N569" s="92">
        <v>149.56900726522713</v>
      </c>
      <c r="O569" s="92">
        <v>141.02220685007129</v>
      </c>
    </row>
    <row r="570" spans="1:15" ht="15.75">
      <c r="A570" s="42">
        <v>469865</v>
      </c>
      <c r="B570" s="43" t="s">
        <v>459</v>
      </c>
      <c r="C570" s="61">
        <v>1200</v>
      </c>
      <c r="D570" s="62">
        <v>48</v>
      </c>
      <c r="E570" s="62">
        <v>30</v>
      </c>
      <c r="F570" s="60"/>
      <c r="G570" s="429"/>
      <c r="H570" s="429"/>
      <c r="I570" s="429"/>
      <c r="J570" s="45" t="s">
        <v>463</v>
      </c>
      <c r="K570" s="92">
        <v>176.43115188764261</v>
      </c>
      <c r="L570" s="92">
        <v>168.49175005269868</v>
      </c>
      <c r="M570" s="92">
        <v>161.434503977193</v>
      </c>
      <c r="N570" s="92">
        <v>154.3772579016873</v>
      </c>
      <c r="O570" s="92">
        <v>145.55570030730516</v>
      </c>
    </row>
    <row r="571" spans="1:15" ht="15.75">
      <c r="A571" s="42">
        <v>469866</v>
      </c>
      <c r="B571" s="43" t="s">
        <v>459</v>
      </c>
      <c r="C571" s="61">
        <v>1200</v>
      </c>
      <c r="D571" s="62">
        <v>54</v>
      </c>
      <c r="E571" s="62">
        <v>30</v>
      </c>
      <c r="F571" s="60"/>
      <c r="G571" s="429"/>
      <c r="H571" s="429"/>
      <c r="I571" s="429"/>
      <c r="J571" s="45" t="s">
        <v>463</v>
      </c>
      <c r="K571" s="92">
        <v>205.72697988283346</v>
      </c>
      <c r="L571" s="92">
        <v>196.46926578810596</v>
      </c>
      <c r="M571" s="92">
        <v>188.24018659279261</v>
      </c>
      <c r="N571" s="92">
        <v>180.01110739747929</v>
      </c>
      <c r="O571" s="92">
        <v>169.7247584033376</v>
      </c>
    </row>
    <row r="572" spans="1:15" ht="15.75">
      <c r="A572" s="42">
        <v>469867</v>
      </c>
      <c r="B572" s="43" t="s">
        <v>459</v>
      </c>
      <c r="C572" s="61">
        <v>1200</v>
      </c>
      <c r="D572" s="62">
        <v>57</v>
      </c>
      <c r="E572" s="62">
        <v>30</v>
      </c>
      <c r="F572" s="60"/>
      <c r="G572" s="429"/>
      <c r="H572" s="429"/>
      <c r="I572" s="429"/>
      <c r="J572" s="45" t="s">
        <v>463</v>
      </c>
      <c r="K572" s="92">
        <v>223.48563359710403</v>
      </c>
      <c r="L572" s="92">
        <v>213.42878008523434</v>
      </c>
      <c r="M572" s="92">
        <v>204.48935474135018</v>
      </c>
      <c r="N572" s="92">
        <v>195.54992939746603</v>
      </c>
      <c r="O572" s="92">
        <v>184.3756477176108</v>
      </c>
    </row>
    <row r="573" spans="1:15" ht="15.75">
      <c r="A573" s="42">
        <v>469868</v>
      </c>
      <c r="B573" s="43" t="s">
        <v>459</v>
      </c>
      <c r="C573" s="61">
        <v>1200</v>
      </c>
      <c r="D573" s="62">
        <v>60</v>
      </c>
      <c r="E573" s="62">
        <v>30</v>
      </c>
      <c r="F573" s="60"/>
      <c r="G573" s="429"/>
      <c r="H573" s="429"/>
      <c r="I573" s="429"/>
      <c r="J573" s="45" t="s">
        <v>463</v>
      </c>
      <c r="K573" s="92">
        <v>235.76238746498447</v>
      </c>
      <c r="L573" s="92">
        <v>225.15308002906016</v>
      </c>
      <c r="M573" s="92">
        <v>215.72258453046081</v>
      </c>
      <c r="N573" s="92">
        <v>206.29208903186142</v>
      </c>
      <c r="O573" s="92">
        <v>194.50396965861219</v>
      </c>
    </row>
    <row r="574" spans="1:15" ht="15.75">
      <c r="A574" s="42">
        <v>469869</v>
      </c>
      <c r="B574" s="43" t="s">
        <v>459</v>
      </c>
      <c r="C574" s="61">
        <v>1200</v>
      </c>
      <c r="D574" s="62">
        <v>64</v>
      </c>
      <c r="E574" s="62">
        <v>30</v>
      </c>
      <c r="F574" s="60"/>
      <c r="G574" s="429"/>
      <c r="H574" s="429"/>
      <c r="I574" s="429"/>
      <c r="J574" s="45" t="s">
        <v>463</v>
      </c>
      <c r="K574" s="92">
        <v>252.55966291694293</v>
      </c>
      <c r="L574" s="92">
        <v>241.19447808568049</v>
      </c>
      <c r="M574" s="92">
        <v>231.09209156900278</v>
      </c>
      <c r="N574" s="92">
        <v>220.98970505232506</v>
      </c>
      <c r="O574" s="92">
        <v>208.3617219064779</v>
      </c>
    </row>
    <row r="575" spans="1:15" ht="15.75">
      <c r="A575" s="42">
        <v>469870</v>
      </c>
      <c r="B575" s="43" t="s">
        <v>459</v>
      </c>
      <c r="C575" s="61">
        <v>1200</v>
      </c>
      <c r="D575" s="62">
        <v>70</v>
      </c>
      <c r="E575" s="62">
        <v>30</v>
      </c>
      <c r="F575" s="60"/>
      <c r="G575" s="429"/>
      <c r="H575" s="429"/>
      <c r="I575" s="429"/>
      <c r="J575" s="45" t="s">
        <v>463</v>
      </c>
      <c r="K575" s="92">
        <v>268.87660792094448</v>
      </c>
      <c r="L575" s="92">
        <v>256.77716056450197</v>
      </c>
      <c r="M575" s="92">
        <v>246.02209624766419</v>
      </c>
      <c r="N575" s="92">
        <v>235.26703193082642</v>
      </c>
      <c r="O575" s="92">
        <v>221.82320153477917</v>
      </c>
    </row>
    <row r="576" spans="1:15" ht="15.75">
      <c r="A576" s="42">
        <v>469871</v>
      </c>
      <c r="B576" s="43" t="s">
        <v>459</v>
      </c>
      <c r="C576" s="61">
        <v>1200</v>
      </c>
      <c r="D576" s="62">
        <v>76</v>
      </c>
      <c r="E576" s="62">
        <v>30</v>
      </c>
      <c r="F576" s="60"/>
      <c r="G576" s="429"/>
      <c r="H576" s="429"/>
      <c r="I576" s="429"/>
      <c r="J576" s="45" t="s">
        <v>463</v>
      </c>
      <c r="K576" s="92">
        <v>277.23179105353069</v>
      </c>
      <c r="L576" s="92">
        <v>264.7563604561218</v>
      </c>
      <c r="M576" s="92">
        <v>253.6670888139806</v>
      </c>
      <c r="N576" s="92">
        <v>242.57781717183934</v>
      </c>
      <c r="O576" s="92">
        <v>228.71622761916279</v>
      </c>
    </row>
    <row r="577" spans="1:15" ht="15.75">
      <c r="A577" s="42">
        <v>469872</v>
      </c>
      <c r="B577" s="43" t="s">
        <v>459</v>
      </c>
      <c r="C577" s="61">
        <v>1200</v>
      </c>
      <c r="D577" s="62">
        <v>80</v>
      </c>
      <c r="E577" s="62">
        <v>30</v>
      </c>
      <c r="F577" s="60"/>
      <c r="G577" s="429"/>
      <c r="H577" s="429"/>
      <c r="I577" s="429"/>
      <c r="J577" s="45" t="s">
        <v>463</v>
      </c>
      <c r="K577" s="92">
        <v>290.3606378540286</v>
      </c>
      <c r="L577" s="92">
        <v>277.29440915059729</v>
      </c>
      <c r="M577" s="92">
        <v>265.67998363643619</v>
      </c>
      <c r="N577" s="92">
        <v>254.06555812227504</v>
      </c>
      <c r="O577" s="92">
        <v>239.54752622957358</v>
      </c>
    </row>
    <row r="578" spans="1:15" ht="15.75">
      <c r="A578" s="42">
        <v>469873</v>
      </c>
      <c r="B578" s="43" t="s">
        <v>459</v>
      </c>
      <c r="C578" s="61">
        <v>1200</v>
      </c>
      <c r="D578" s="62">
        <v>89</v>
      </c>
      <c r="E578" s="62">
        <v>30</v>
      </c>
      <c r="F578" s="60"/>
      <c r="G578" s="429"/>
      <c r="H578" s="429"/>
      <c r="I578" s="429"/>
      <c r="J578" s="45" t="s">
        <v>463</v>
      </c>
      <c r="K578" s="92">
        <v>275.37238385838987</v>
      </c>
      <c r="L578" s="92">
        <v>262.98062658476232</v>
      </c>
      <c r="M578" s="92">
        <v>251.96573123042674</v>
      </c>
      <c r="N578" s="92">
        <v>240.95083587609113</v>
      </c>
      <c r="O578" s="92">
        <v>227.18221668317162</v>
      </c>
    </row>
    <row r="579" spans="1:15" ht="15.75">
      <c r="A579" s="42">
        <v>469874</v>
      </c>
      <c r="B579" s="43" t="s">
        <v>459</v>
      </c>
      <c r="C579" s="61">
        <v>1200</v>
      </c>
      <c r="D579" s="62">
        <v>108</v>
      </c>
      <c r="E579" s="62">
        <v>30</v>
      </c>
      <c r="F579" s="60"/>
      <c r="G579" s="429"/>
      <c r="H579" s="429"/>
      <c r="I579" s="429"/>
      <c r="J579" s="45" t="s">
        <v>463</v>
      </c>
      <c r="K579" s="92">
        <v>321.13402757967737</v>
      </c>
      <c r="L579" s="92">
        <v>306.68299633859186</v>
      </c>
      <c r="M579" s="92">
        <v>293.83763523540478</v>
      </c>
      <c r="N579" s="92">
        <v>280.99227413221769</v>
      </c>
      <c r="O579" s="92">
        <v>264.93557275323383</v>
      </c>
    </row>
    <row r="580" spans="1:15" ht="15.75">
      <c r="A580" s="42">
        <v>469875</v>
      </c>
      <c r="B580" s="43" t="s">
        <v>459</v>
      </c>
      <c r="C580" s="61">
        <v>1200</v>
      </c>
      <c r="D580" s="62">
        <v>114</v>
      </c>
      <c r="E580" s="62">
        <v>30</v>
      </c>
      <c r="F580" s="60"/>
      <c r="G580" s="429"/>
      <c r="H580" s="429"/>
      <c r="I580" s="429"/>
      <c r="J580" s="45" t="s">
        <v>463</v>
      </c>
      <c r="K580" s="92">
        <v>340.74395976568127</v>
      </c>
      <c r="L580" s="92">
        <v>325.41048157622561</v>
      </c>
      <c r="M580" s="92">
        <v>311.78072318559839</v>
      </c>
      <c r="N580" s="92">
        <v>298.15096479497112</v>
      </c>
      <c r="O580" s="92">
        <v>281.11376680668701</v>
      </c>
    </row>
    <row r="581" spans="1:15" ht="15.75">
      <c r="A581" s="42">
        <v>469876</v>
      </c>
      <c r="B581" s="43" t="s">
        <v>459</v>
      </c>
      <c r="C581" s="61">
        <v>1200</v>
      </c>
      <c r="D581" s="62">
        <v>133</v>
      </c>
      <c r="E581" s="62">
        <v>30</v>
      </c>
      <c r="F581" s="60"/>
      <c r="G581" s="429"/>
      <c r="H581" s="429"/>
      <c r="I581" s="429"/>
      <c r="J581" s="45" t="s">
        <v>463</v>
      </c>
      <c r="K581" s="92">
        <v>381.43566301077834</v>
      </c>
      <c r="L581" s="92">
        <v>364.27105817529332</v>
      </c>
      <c r="M581" s="92">
        <v>349.01363165486219</v>
      </c>
      <c r="N581" s="92">
        <v>333.75620513443107</v>
      </c>
      <c r="O581" s="92">
        <v>314.68442198389209</v>
      </c>
    </row>
    <row r="582" spans="1:15" ht="15.75">
      <c r="A582" s="42">
        <v>469877</v>
      </c>
      <c r="B582" s="43" t="s">
        <v>459</v>
      </c>
      <c r="C582" s="61">
        <v>1200</v>
      </c>
      <c r="D582" s="62">
        <v>140</v>
      </c>
      <c r="E582" s="62">
        <v>30</v>
      </c>
      <c r="F582" s="60"/>
      <c r="G582" s="429"/>
      <c r="H582" s="429"/>
      <c r="I582" s="429"/>
      <c r="J582" s="45" t="s">
        <v>463</v>
      </c>
      <c r="K582" s="92">
        <v>399.80730347116923</v>
      </c>
      <c r="L582" s="92">
        <v>381.81597481496658</v>
      </c>
      <c r="M582" s="92">
        <v>365.82368267611986</v>
      </c>
      <c r="N582" s="92">
        <v>349.83139053727308</v>
      </c>
      <c r="O582" s="92">
        <v>329.84102536371461</v>
      </c>
    </row>
    <row r="583" spans="1:15" ht="15.75">
      <c r="A583" s="42">
        <v>568479</v>
      </c>
      <c r="B583" s="43" t="s">
        <v>459</v>
      </c>
      <c r="C583" s="61">
        <v>1200</v>
      </c>
      <c r="D583" s="62">
        <v>159</v>
      </c>
      <c r="E583" s="62">
        <v>30</v>
      </c>
      <c r="F583" s="60"/>
      <c r="G583" s="429"/>
      <c r="H583" s="429"/>
      <c r="I583" s="429"/>
      <c r="J583" s="45" t="s">
        <v>463</v>
      </c>
      <c r="K583" s="92">
        <v>445.80300671626628</v>
      </c>
      <c r="L583" s="92">
        <v>425.74187141403428</v>
      </c>
      <c r="M583" s="92">
        <v>407.90975114538367</v>
      </c>
      <c r="N583" s="92">
        <v>390.077630876733</v>
      </c>
      <c r="O583" s="92">
        <v>367.78748054091966</v>
      </c>
    </row>
    <row r="584" spans="1:15" ht="15.75">
      <c r="A584" s="42">
        <v>469879</v>
      </c>
      <c r="B584" s="43" t="s">
        <v>459</v>
      </c>
      <c r="C584" s="61">
        <v>1200</v>
      </c>
      <c r="D584" s="62">
        <v>219</v>
      </c>
      <c r="E584" s="62">
        <v>30</v>
      </c>
      <c r="F584" s="60"/>
      <c r="G584" s="429"/>
      <c r="H584" s="429"/>
      <c r="I584" s="429"/>
      <c r="J584" s="45" t="s">
        <v>463</v>
      </c>
      <c r="K584" s="92">
        <v>578.8271936556705</v>
      </c>
      <c r="L584" s="92">
        <v>552.77996994116529</v>
      </c>
      <c r="M584" s="92">
        <v>529.6268821949385</v>
      </c>
      <c r="N584" s="92">
        <v>506.47379444871171</v>
      </c>
      <c r="O584" s="92">
        <v>477.53243476592814</v>
      </c>
    </row>
    <row r="585" spans="1:15" ht="15.75">
      <c r="A585" s="42">
        <v>469880</v>
      </c>
      <c r="B585" s="43" t="s">
        <v>459</v>
      </c>
      <c r="C585" s="61">
        <v>1200</v>
      </c>
      <c r="D585" s="62">
        <v>273</v>
      </c>
      <c r="E585" s="62">
        <v>30</v>
      </c>
      <c r="F585" s="60"/>
      <c r="G585" s="429"/>
      <c r="H585" s="429"/>
      <c r="I585" s="429"/>
      <c r="J585" s="45" t="s">
        <v>463</v>
      </c>
      <c r="K585" s="92">
        <v>700.56122618684856</v>
      </c>
      <c r="L585" s="92">
        <v>669.03597100844036</v>
      </c>
      <c r="M585" s="92">
        <v>641.0135219609665</v>
      </c>
      <c r="N585" s="92">
        <v>612.99107291349253</v>
      </c>
      <c r="O585" s="92">
        <v>577.96301160414998</v>
      </c>
    </row>
    <row r="586" spans="1:15" ht="15.75">
      <c r="A586" s="42">
        <v>469881</v>
      </c>
      <c r="B586" s="43" t="s">
        <v>459</v>
      </c>
      <c r="C586" s="61">
        <v>1200</v>
      </c>
      <c r="D586" s="62">
        <v>324</v>
      </c>
      <c r="E586" s="62">
        <v>30</v>
      </c>
      <c r="F586" s="60"/>
      <c r="G586" s="429"/>
      <c r="H586" s="429"/>
      <c r="I586" s="429"/>
      <c r="J586" s="45" t="s">
        <v>463</v>
      </c>
      <c r="K586" s="92">
        <v>818.30382437105641</v>
      </c>
      <c r="L586" s="92">
        <v>781.48015227435883</v>
      </c>
      <c r="M586" s="92">
        <v>748.74799929951666</v>
      </c>
      <c r="N586" s="92">
        <v>716.01584632467438</v>
      </c>
      <c r="O586" s="92">
        <v>675.10065510612151</v>
      </c>
    </row>
    <row r="587" spans="1:15" ht="15.75">
      <c r="A587" s="42">
        <v>469882</v>
      </c>
      <c r="B587" s="43" t="s">
        <v>459</v>
      </c>
      <c r="C587" s="61">
        <v>1200</v>
      </c>
      <c r="D587" s="62">
        <v>18</v>
      </c>
      <c r="E587" s="62">
        <v>40</v>
      </c>
      <c r="F587" s="60"/>
      <c r="G587" s="429"/>
      <c r="H587" s="429"/>
      <c r="I587" s="429"/>
      <c r="J587" s="45" t="s">
        <v>463</v>
      </c>
      <c r="K587" s="92">
        <v>146.86793033457732</v>
      </c>
      <c r="L587" s="92">
        <v>140.25887346952135</v>
      </c>
      <c r="M587" s="92">
        <v>134.38415625613825</v>
      </c>
      <c r="N587" s="92">
        <v>128.50943904275516</v>
      </c>
      <c r="O587" s="92">
        <v>121.16604252602629</v>
      </c>
    </row>
    <row r="588" spans="1:15" ht="15.75">
      <c r="A588" s="42">
        <v>469883</v>
      </c>
      <c r="B588" s="43" t="s">
        <v>459</v>
      </c>
      <c r="C588" s="61">
        <v>1200</v>
      </c>
      <c r="D588" s="62">
        <v>21</v>
      </c>
      <c r="E588" s="62">
        <v>40</v>
      </c>
      <c r="F588" s="60"/>
      <c r="G588" s="429"/>
      <c r="H588" s="429"/>
      <c r="I588" s="429"/>
      <c r="J588" s="45" t="s">
        <v>463</v>
      </c>
      <c r="K588" s="92">
        <v>152.41055178861831</v>
      </c>
      <c r="L588" s="92">
        <v>145.55207695813047</v>
      </c>
      <c r="M588" s="92">
        <v>139.45565488658576</v>
      </c>
      <c r="N588" s="92">
        <v>133.35923281504103</v>
      </c>
      <c r="O588" s="92">
        <v>125.73870522561009</v>
      </c>
    </row>
    <row r="589" spans="1:15" ht="15.75">
      <c r="A589" s="42">
        <v>469884</v>
      </c>
      <c r="B589" s="43" t="s">
        <v>459</v>
      </c>
      <c r="C589" s="61">
        <v>1200</v>
      </c>
      <c r="D589" s="62">
        <v>25</v>
      </c>
      <c r="E589" s="62">
        <v>40</v>
      </c>
      <c r="F589" s="60"/>
      <c r="G589" s="429"/>
      <c r="H589" s="429"/>
      <c r="I589" s="429"/>
      <c r="J589" s="45" t="s">
        <v>463</v>
      </c>
      <c r="K589" s="92">
        <v>161.29563576517452</v>
      </c>
      <c r="L589" s="92">
        <v>154.03733215574167</v>
      </c>
      <c r="M589" s="92">
        <v>147.58550672513471</v>
      </c>
      <c r="N589" s="92">
        <v>141.13368129452772</v>
      </c>
      <c r="O589" s="92">
        <v>133.06889950626896</v>
      </c>
    </row>
    <row r="590" spans="1:15" ht="15.75">
      <c r="A590" s="42">
        <v>469885</v>
      </c>
      <c r="B590" s="43" t="s">
        <v>459</v>
      </c>
      <c r="C590" s="61">
        <v>1200</v>
      </c>
      <c r="D590" s="62">
        <v>27</v>
      </c>
      <c r="E590" s="62">
        <v>40</v>
      </c>
      <c r="F590" s="60"/>
      <c r="G590" s="429"/>
      <c r="H590" s="429"/>
      <c r="I590" s="429"/>
      <c r="J590" s="45" t="s">
        <v>463</v>
      </c>
      <c r="K590" s="92">
        <v>165.97961310223974</v>
      </c>
      <c r="L590" s="92">
        <v>158.51053051263895</v>
      </c>
      <c r="M590" s="92">
        <v>151.87134598854936</v>
      </c>
      <c r="N590" s="92">
        <v>145.23216146445978</v>
      </c>
      <c r="O590" s="92">
        <v>136.93318080934779</v>
      </c>
    </row>
    <row r="591" spans="1:15" ht="15.75">
      <c r="A591" s="42">
        <v>469886</v>
      </c>
      <c r="B591" s="43" t="s">
        <v>459</v>
      </c>
      <c r="C591" s="61">
        <v>1200</v>
      </c>
      <c r="D591" s="62">
        <v>32</v>
      </c>
      <c r="E591" s="62">
        <v>40</v>
      </c>
      <c r="F591" s="60"/>
      <c r="G591" s="429"/>
      <c r="H591" s="429"/>
      <c r="I591" s="429"/>
      <c r="J591" s="45" t="s">
        <v>463</v>
      </c>
      <c r="K591" s="92">
        <v>191.12157854341612</v>
      </c>
      <c r="L591" s="92">
        <v>182.52110750896239</v>
      </c>
      <c r="M591" s="92">
        <v>174.87624436722575</v>
      </c>
      <c r="N591" s="92">
        <v>167.23138122548912</v>
      </c>
      <c r="O591" s="92">
        <v>157.67530229831829</v>
      </c>
    </row>
    <row r="592" spans="1:15" ht="15.75">
      <c r="A592" s="42">
        <v>469887</v>
      </c>
      <c r="B592" s="43" t="s">
        <v>459</v>
      </c>
      <c r="C592" s="61">
        <v>1200</v>
      </c>
      <c r="D592" s="62">
        <v>34</v>
      </c>
      <c r="E592" s="62">
        <v>40</v>
      </c>
      <c r="F592" s="60"/>
      <c r="G592" s="429"/>
      <c r="H592" s="429"/>
      <c r="I592" s="429"/>
      <c r="J592" s="45" t="s">
        <v>463</v>
      </c>
      <c r="K592" s="92">
        <v>210.81236048708249</v>
      </c>
      <c r="L592" s="92">
        <v>201.32580426516375</v>
      </c>
      <c r="M592" s="92">
        <v>192.89330984568048</v>
      </c>
      <c r="N592" s="92">
        <v>184.46081542619717</v>
      </c>
      <c r="O592" s="92">
        <v>173.92019740184304</v>
      </c>
    </row>
    <row r="593" spans="1:15" ht="15.75">
      <c r="A593" s="42">
        <v>469888</v>
      </c>
      <c r="B593" s="43" t="s">
        <v>459</v>
      </c>
      <c r="C593" s="61">
        <v>1200</v>
      </c>
      <c r="D593" s="62">
        <v>38</v>
      </c>
      <c r="E593" s="62">
        <v>40</v>
      </c>
      <c r="F593" s="60"/>
      <c r="G593" s="429"/>
      <c r="H593" s="429"/>
      <c r="I593" s="429"/>
      <c r="J593" s="45" t="s">
        <v>463</v>
      </c>
      <c r="K593" s="92">
        <v>215.25582913631987</v>
      </c>
      <c r="L593" s="92">
        <v>205.56931682518547</v>
      </c>
      <c r="M593" s="92">
        <v>196.9590836597327</v>
      </c>
      <c r="N593" s="92">
        <v>188.3488504942799</v>
      </c>
      <c r="O593" s="92">
        <v>177.58605903746388</v>
      </c>
    </row>
    <row r="594" spans="1:15" ht="15.75">
      <c r="A594" s="42">
        <v>469889</v>
      </c>
      <c r="B594" s="43" t="s">
        <v>459</v>
      </c>
      <c r="C594" s="61">
        <v>1200</v>
      </c>
      <c r="D594" s="62">
        <v>42</v>
      </c>
      <c r="E594" s="62">
        <v>40</v>
      </c>
      <c r="F594" s="60"/>
      <c r="G594" s="429"/>
      <c r="H594" s="429"/>
      <c r="I594" s="429"/>
      <c r="J594" s="45" t="s">
        <v>463</v>
      </c>
      <c r="K594" s="92">
        <v>233.56284073383708</v>
      </c>
      <c r="L594" s="92">
        <v>223.05251290081441</v>
      </c>
      <c r="M594" s="92">
        <v>213.70999927146093</v>
      </c>
      <c r="N594" s="92">
        <v>204.36748564210745</v>
      </c>
      <c r="O594" s="92">
        <v>192.68934360541559</v>
      </c>
    </row>
    <row r="595" spans="1:15" ht="15.75">
      <c r="A595" s="42">
        <v>469890</v>
      </c>
      <c r="B595" s="43" t="s">
        <v>459</v>
      </c>
      <c r="C595" s="61">
        <v>1200</v>
      </c>
      <c r="D595" s="62">
        <v>45</v>
      </c>
      <c r="E595" s="62">
        <v>40</v>
      </c>
      <c r="F595" s="60"/>
      <c r="G595" s="429"/>
      <c r="H595" s="429"/>
      <c r="I595" s="429"/>
      <c r="J595" s="45" t="s">
        <v>463</v>
      </c>
      <c r="K595" s="92">
        <v>236.89544222076509</v>
      </c>
      <c r="L595" s="92">
        <v>226.23514732083066</v>
      </c>
      <c r="M595" s="92">
        <v>216.75932963200006</v>
      </c>
      <c r="N595" s="92">
        <v>207.28351194316946</v>
      </c>
      <c r="O595" s="92">
        <v>195.43873983213118</v>
      </c>
    </row>
    <row r="596" spans="1:15" ht="15.75">
      <c r="A596" s="42">
        <v>469891</v>
      </c>
      <c r="B596" s="43" t="s">
        <v>459</v>
      </c>
      <c r="C596" s="61">
        <v>1200</v>
      </c>
      <c r="D596" s="62">
        <v>48</v>
      </c>
      <c r="E596" s="62">
        <v>40</v>
      </c>
      <c r="F596" s="60"/>
      <c r="G596" s="429"/>
      <c r="H596" s="429"/>
      <c r="I596" s="429"/>
      <c r="J596" s="45" t="s">
        <v>463</v>
      </c>
      <c r="K596" s="92">
        <v>248.88229524562891</v>
      </c>
      <c r="L596" s="92">
        <v>237.6825919595756</v>
      </c>
      <c r="M596" s="92">
        <v>227.72730014975045</v>
      </c>
      <c r="N596" s="92">
        <v>217.77200833992529</v>
      </c>
      <c r="O596" s="92">
        <v>205.32789357764383</v>
      </c>
    </row>
    <row r="597" spans="1:15" ht="15.75">
      <c r="A597" s="42">
        <v>469892</v>
      </c>
      <c r="B597" s="43" t="s">
        <v>459</v>
      </c>
      <c r="C597" s="61">
        <v>1200</v>
      </c>
      <c r="D597" s="62">
        <v>54</v>
      </c>
      <c r="E597" s="62">
        <v>40</v>
      </c>
      <c r="F597" s="60"/>
      <c r="G597" s="429"/>
      <c r="H597" s="429"/>
      <c r="I597" s="429"/>
      <c r="J597" s="45" t="s">
        <v>463</v>
      </c>
      <c r="K597" s="92">
        <v>264.77468972766724</v>
      </c>
      <c r="L597" s="92">
        <v>252.85982868992221</v>
      </c>
      <c r="M597" s="92">
        <v>242.26884110081554</v>
      </c>
      <c r="N597" s="92">
        <v>231.67785351170883</v>
      </c>
      <c r="O597" s="92">
        <v>218.43911902532545</v>
      </c>
    </row>
    <row r="598" spans="1:15" ht="15.75">
      <c r="A598" s="42">
        <v>469893</v>
      </c>
      <c r="B598" s="43" t="s">
        <v>459</v>
      </c>
      <c r="C598" s="61">
        <v>1200</v>
      </c>
      <c r="D598" s="62">
        <v>57</v>
      </c>
      <c r="E598" s="62">
        <v>40</v>
      </c>
      <c r="F598" s="60"/>
      <c r="G598" s="429"/>
      <c r="H598" s="429"/>
      <c r="I598" s="429"/>
      <c r="J598" s="45" t="s">
        <v>463</v>
      </c>
      <c r="K598" s="92">
        <v>275.9973845852769</v>
      </c>
      <c r="L598" s="92">
        <v>263.57750227893945</v>
      </c>
      <c r="M598" s="92">
        <v>252.53760689552837</v>
      </c>
      <c r="N598" s="92">
        <v>241.49771151211729</v>
      </c>
      <c r="O598" s="92">
        <v>227.69784228285343</v>
      </c>
    </row>
    <row r="599" spans="1:15" ht="15.75">
      <c r="A599" s="42">
        <v>469894</v>
      </c>
      <c r="B599" s="43" t="s">
        <v>459</v>
      </c>
      <c r="C599" s="61">
        <v>1200</v>
      </c>
      <c r="D599" s="62">
        <v>60</v>
      </c>
      <c r="E599" s="62">
        <v>40</v>
      </c>
      <c r="F599" s="60"/>
      <c r="G599" s="429"/>
      <c r="H599" s="429"/>
      <c r="I599" s="429"/>
      <c r="J599" s="45" t="s">
        <v>463</v>
      </c>
      <c r="K599" s="92">
        <v>281.0199662309351</v>
      </c>
      <c r="L599" s="92">
        <v>268.37406775054302</v>
      </c>
      <c r="M599" s="92">
        <v>257.13326910130564</v>
      </c>
      <c r="N599" s="92">
        <v>245.89247045206821</v>
      </c>
      <c r="O599" s="92">
        <v>231.84147214052143</v>
      </c>
    </row>
    <row r="600" spans="1:15" ht="15.75">
      <c r="A600" s="42">
        <v>469895</v>
      </c>
      <c r="B600" s="43" t="s">
        <v>459</v>
      </c>
      <c r="C600" s="61">
        <v>1200</v>
      </c>
      <c r="D600" s="62">
        <v>64</v>
      </c>
      <c r="E600" s="62">
        <v>40</v>
      </c>
      <c r="F600" s="60"/>
      <c r="G600" s="429"/>
      <c r="H600" s="429"/>
      <c r="I600" s="429"/>
      <c r="J600" s="45" t="s">
        <v>463</v>
      </c>
      <c r="K600" s="92">
        <v>285.46343488017254</v>
      </c>
      <c r="L600" s="92">
        <v>272.61758031056479</v>
      </c>
      <c r="M600" s="92">
        <v>261.19904291535789</v>
      </c>
      <c r="N600" s="92">
        <v>249.78050552015097</v>
      </c>
      <c r="O600" s="92">
        <v>235.50733377614233</v>
      </c>
    </row>
    <row r="601" spans="1:15" ht="15.75">
      <c r="A601" s="42">
        <v>469896</v>
      </c>
      <c r="B601" s="43" t="s">
        <v>459</v>
      </c>
      <c r="C601" s="61">
        <v>1200</v>
      </c>
      <c r="D601" s="62">
        <v>70</v>
      </c>
      <c r="E601" s="62">
        <v>40</v>
      </c>
      <c r="F601" s="60"/>
      <c r="G601" s="429"/>
      <c r="H601" s="429"/>
      <c r="I601" s="429"/>
      <c r="J601" s="45" t="s">
        <v>463</v>
      </c>
      <c r="K601" s="92">
        <v>301.97206642545717</v>
      </c>
      <c r="L601" s="92">
        <v>288.38332343631157</v>
      </c>
      <c r="M601" s="92">
        <v>276.30444077929332</v>
      </c>
      <c r="N601" s="92">
        <v>264.225558122275</v>
      </c>
      <c r="O601" s="92">
        <v>249.12695480100214</v>
      </c>
    </row>
    <row r="602" spans="1:15" ht="15.75">
      <c r="A602" s="42">
        <v>469897</v>
      </c>
      <c r="B602" s="43" t="s">
        <v>459</v>
      </c>
      <c r="C602" s="61">
        <v>1200</v>
      </c>
      <c r="D602" s="62">
        <v>76</v>
      </c>
      <c r="E602" s="62">
        <v>40</v>
      </c>
      <c r="F602" s="60"/>
      <c r="G602" s="429"/>
      <c r="H602" s="429"/>
      <c r="I602" s="429"/>
      <c r="J602" s="45" t="s">
        <v>463</v>
      </c>
      <c r="K602" s="92">
        <v>323.39686084358323</v>
      </c>
      <c r="L602" s="92">
        <v>308.844002105622</v>
      </c>
      <c r="M602" s="92">
        <v>295.90812767187867</v>
      </c>
      <c r="N602" s="92">
        <v>282.97225323813529</v>
      </c>
      <c r="O602" s="92">
        <v>266.80241019595616</v>
      </c>
    </row>
    <row r="603" spans="1:15" ht="15.75">
      <c r="A603" s="42">
        <v>469898</v>
      </c>
      <c r="B603" s="43" t="s">
        <v>459</v>
      </c>
      <c r="C603" s="61">
        <v>1200</v>
      </c>
      <c r="D603" s="62">
        <v>80</v>
      </c>
      <c r="E603" s="62">
        <v>40</v>
      </c>
      <c r="F603" s="60"/>
      <c r="G603" s="429"/>
      <c r="H603" s="429"/>
      <c r="I603" s="429"/>
      <c r="J603" s="45" t="s">
        <v>463</v>
      </c>
      <c r="K603" s="92">
        <v>329.40031117780239</v>
      </c>
      <c r="L603" s="92">
        <v>314.57729717480129</v>
      </c>
      <c r="M603" s="92">
        <v>301.40128472768919</v>
      </c>
      <c r="N603" s="92">
        <v>288.22527228057709</v>
      </c>
      <c r="O603" s="92">
        <v>271.75525672168698</v>
      </c>
    </row>
    <row r="604" spans="1:15" ht="15.75">
      <c r="A604" s="42">
        <v>469899</v>
      </c>
      <c r="B604" s="43" t="s">
        <v>459</v>
      </c>
      <c r="C604" s="61">
        <v>1200</v>
      </c>
      <c r="D604" s="62">
        <v>89</v>
      </c>
      <c r="E604" s="62">
        <v>40</v>
      </c>
      <c r="F604" s="60"/>
      <c r="G604" s="429"/>
      <c r="H604" s="429"/>
      <c r="I604" s="429"/>
      <c r="J604" s="45" t="s">
        <v>463</v>
      </c>
      <c r="K604" s="92">
        <v>347.95147172318053</v>
      </c>
      <c r="L604" s="92">
        <v>332.29365549563738</v>
      </c>
      <c r="M604" s="92">
        <v>318.37559662671021</v>
      </c>
      <c r="N604" s="92">
        <v>304.45753775778297</v>
      </c>
      <c r="O604" s="92">
        <v>287.0599641716239</v>
      </c>
    </row>
    <row r="605" spans="1:15" ht="15.75">
      <c r="A605" s="42">
        <v>469900</v>
      </c>
      <c r="B605" s="43" t="s">
        <v>459</v>
      </c>
      <c r="C605" s="61">
        <v>1200</v>
      </c>
      <c r="D605" s="62">
        <v>108</v>
      </c>
      <c r="E605" s="62">
        <v>40</v>
      </c>
      <c r="F605" s="60"/>
      <c r="G605" s="429"/>
      <c r="H605" s="429"/>
      <c r="I605" s="429"/>
      <c r="J605" s="45" t="s">
        <v>463</v>
      </c>
      <c r="K605" s="92">
        <v>401.93150465693799</v>
      </c>
      <c r="L605" s="92">
        <v>383.84458694737577</v>
      </c>
      <c r="M605" s="92">
        <v>367.76732676109827</v>
      </c>
      <c r="N605" s="92">
        <v>351.69006657482072</v>
      </c>
      <c r="O605" s="92">
        <v>331.59349134197385</v>
      </c>
    </row>
    <row r="606" spans="1:15" ht="15.75">
      <c r="A606" s="42">
        <v>469901</v>
      </c>
      <c r="B606" s="43" t="s">
        <v>459</v>
      </c>
      <c r="C606" s="61">
        <v>1200</v>
      </c>
      <c r="D606" s="62">
        <v>114</v>
      </c>
      <c r="E606" s="62">
        <v>40</v>
      </c>
      <c r="F606" s="60"/>
      <c r="G606" s="429"/>
      <c r="H606" s="429"/>
      <c r="I606" s="429"/>
      <c r="J606" s="45" t="s">
        <v>463</v>
      </c>
      <c r="K606" s="92">
        <v>416.84311906709706</v>
      </c>
      <c r="L606" s="92">
        <v>398.0851787090777</v>
      </c>
      <c r="M606" s="92">
        <v>381.41145394639381</v>
      </c>
      <c r="N606" s="92">
        <v>364.73772918370992</v>
      </c>
      <c r="O606" s="92">
        <v>343.89557323035507</v>
      </c>
    </row>
    <row r="607" spans="1:15" ht="15.75">
      <c r="A607" s="42">
        <v>469902</v>
      </c>
      <c r="B607" s="43" t="s">
        <v>459</v>
      </c>
      <c r="C607" s="61">
        <v>1200</v>
      </c>
      <c r="D607" s="62">
        <v>133</v>
      </c>
      <c r="E607" s="62">
        <v>40</v>
      </c>
      <c r="F607" s="60"/>
      <c r="G607" s="429"/>
      <c r="H607" s="429"/>
      <c r="I607" s="429"/>
      <c r="J607" s="45" t="s">
        <v>463</v>
      </c>
      <c r="K607" s="92">
        <v>471.78885494870042</v>
      </c>
      <c r="L607" s="92">
        <v>450.5583564760089</v>
      </c>
      <c r="M607" s="92">
        <v>431.6868022780609</v>
      </c>
      <c r="N607" s="92">
        <v>412.81524808011284</v>
      </c>
      <c r="O607" s="92">
        <v>389.22580533267785</v>
      </c>
    </row>
    <row r="608" spans="1:15" ht="15.75">
      <c r="A608" s="42">
        <v>469903</v>
      </c>
      <c r="B608" s="43" t="s">
        <v>459</v>
      </c>
      <c r="C608" s="61">
        <v>1200</v>
      </c>
      <c r="D608" s="62">
        <v>140</v>
      </c>
      <c r="E608" s="62">
        <v>40</v>
      </c>
      <c r="F608" s="60"/>
      <c r="G608" s="429"/>
      <c r="H608" s="429"/>
      <c r="I608" s="429"/>
      <c r="J608" s="45" t="s">
        <v>463</v>
      </c>
      <c r="K608" s="92">
        <v>494.97995611429405</v>
      </c>
      <c r="L608" s="92">
        <v>472.70585808915081</v>
      </c>
      <c r="M608" s="92">
        <v>452.90665984457905</v>
      </c>
      <c r="N608" s="92">
        <v>433.1074616000073</v>
      </c>
      <c r="O608" s="92">
        <v>408.35846379429256</v>
      </c>
    </row>
    <row r="609" spans="1:15" ht="15.75">
      <c r="A609" s="42">
        <v>469904</v>
      </c>
      <c r="B609" s="43" t="s">
        <v>459</v>
      </c>
      <c r="C609" s="61">
        <v>1200</v>
      </c>
      <c r="D609" s="62">
        <v>159</v>
      </c>
      <c r="E609" s="62">
        <v>40</v>
      </c>
      <c r="F609" s="60"/>
      <c r="G609" s="429"/>
      <c r="H609" s="429"/>
      <c r="I609" s="429"/>
      <c r="J609" s="45" t="s">
        <v>463</v>
      </c>
      <c r="K609" s="92">
        <v>529.77547819154699</v>
      </c>
      <c r="L609" s="92">
        <v>505.93558167292736</v>
      </c>
      <c r="M609" s="92">
        <v>484.74456254526552</v>
      </c>
      <c r="N609" s="92">
        <v>463.55354341760363</v>
      </c>
      <c r="O609" s="92">
        <v>437.06476950802625</v>
      </c>
    </row>
    <row r="610" spans="1:15" ht="15.75">
      <c r="A610" s="42">
        <v>469905</v>
      </c>
      <c r="B610" s="43" t="s">
        <v>459</v>
      </c>
      <c r="C610" s="61">
        <v>1200</v>
      </c>
      <c r="D610" s="62">
        <v>219</v>
      </c>
      <c r="E610" s="62">
        <v>40</v>
      </c>
      <c r="F610" s="60"/>
      <c r="G610" s="429"/>
      <c r="H610" s="429"/>
      <c r="I610" s="429"/>
      <c r="J610" s="45" t="s">
        <v>463</v>
      </c>
      <c r="K610" s="92">
        <v>638.25851340546899</v>
      </c>
      <c r="L610" s="92">
        <v>609.53688030222281</v>
      </c>
      <c r="M610" s="92">
        <v>584.00653976600415</v>
      </c>
      <c r="N610" s="92">
        <v>558.47619922978538</v>
      </c>
      <c r="O610" s="92">
        <v>526.56327355951191</v>
      </c>
    </row>
    <row r="611" spans="1:15" ht="15.75">
      <c r="A611" s="42">
        <v>469906</v>
      </c>
      <c r="B611" s="43" t="s">
        <v>459</v>
      </c>
      <c r="C611" s="61">
        <v>1200</v>
      </c>
      <c r="D611" s="62">
        <v>273</v>
      </c>
      <c r="E611" s="62">
        <v>40</v>
      </c>
      <c r="F611" s="60"/>
      <c r="G611" s="429"/>
      <c r="H611" s="429"/>
      <c r="I611" s="429"/>
      <c r="J611" s="45" t="s">
        <v>463</v>
      </c>
      <c r="K611" s="92">
        <v>850.42397164338115</v>
      </c>
      <c r="L611" s="92">
        <v>812.15489291942902</v>
      </c>
      <c r="M611" s="92">
        <v>778.13793405369381</v>
      </c>
      <c r="N611" s="92">
        <v>744.12097518795849</v>
      </c>
      <c r="O611" s="92">
        <v>701.59977660578943</v>
      </c>
    </row>
    <row r="612" spans="1:15" ht="15.75">
      <c r="A612" s="42">
        <v>469907</v>
      </c>
      <c r="B612" s="43" t="s">
        <v>459</v>
      </c>
      <c r="C612" s="61">
        <v>1200</v>
      </c>
      <c r="D612" s="62">
        <v>324</v>
      </c>
      <c r="E612" s="62">
        <v>40</v>
      </c>
      <c r="F612" s="60"/>
      <c r="G612" s="429"/>
      <c r="H612" s="429"/>
      <c r="I612" s="429"/>
      <c r="J612" s="45" t="s">
        <v>463</v>
      </c>
      <c r="K612" s="92">
        <v>984.15902358974688</v>
      </c>
      <c r="L612" s="92">
        <v>939.87186752820821</v>
      </c>
      <c r="M612" s="92">
        <v>900.50550658461839</v>
      </c>
      <c r="N612" s="92">
        <v>861.13914564102856</v>
      </c>
      <c r="O612" s="92">
        <v>811.93119446154117</v>
      </c>
    </row>
    <row r="613" spans="1:15" ht="15.75">
      <c r="A613" s="42">
        <v>469908</v>
      </c>
      <c r="B613" s="43" t="s">
        <v>459</v>
      </c>
      <c r="C613" s="61">
        <v>1200</v>
      </c>
      <c r="D613" s="62">
        <v>18</v>
      </c>
      <c r="E613" s="62">
        <v>50</v>
      </c>
      <c r="F613" s="60"/>
      <c r="G613" s="429"/>
      <c r="H613" s="429"/>
      <c r="I613" s="429"/>
      <c r="J613" s="45" t="s">
        <v>463</v>
      </c>
      <c r="K613" s="92">
        <v>218.45129786410354</v>
      </c>
      <c r="L613" s="92">
        <v>208.62098946021888</v>
      </c>
      <c r="M613" s="92">
        <v>199.88293754565476</v>
      </c>
      <c r="N613" s="92">
        <v>191.1448856310906</v>
      </c>
      <c r="O613" s="92">
        <v>180.22232073788541</v>
      </c>
    </row>
    <row r="614" spans="1:15" ht="15.75">
      <c r="A614" s="42">
        <v>469909</v>
      </c>
      <c r="B614" s="43" t="s">
        <v>459</v>
      </c>
      <c r="C614" s="61">
        <v>1200</v>
      </c>
      <c r="D614" s="62">
        <v>21</v>
      </c>
      <c r="E614" s="62">
        <v>50</v>
      </c>
      <c r="F614" s="60"/>
      <c r="G614" s="429"/>
      <c r="H614" s="429"/>
      <c r="I614" s="429"/>
      <c r="J614" s="45" t="s">
        <v>463</v>
      </c>
      <c r="K614" s="92">
        <v>230.01897112136655</v>
      </c>
      <c r="L614" s="92">
        <v>219.66811742090505</v>
      </c>
      <c r="M614" s="92">
        <v>210.4673585760504</v>
      </c>
      <c r="N614" s="92">
        <v>201.26659973119573</v>
      </c>
      <c r="O614" s="92">
        <v>189.7656511751274</v>
      </c>
    </row>
    <row r="615" spans="1:15" ht="15.75">
      <c r="A615" s="42">
        <v>469910</v>
      </c>
      <c r="B615" s="43" t="s">
        <v>459</v>
      </c>
      <c r="C615" s="61">
        <v>1200</v>
      </c>
      <c r="D615" s="62">
        <v>25</v>
      </c>
      <c r="E615" s="62">
        <v>50</v>
      </c>
      <c r="F615" s="60"/>
      <c r="G615" s="429"/>
      <c r="H615" s="429"/>
      <c r="I615" s="429"/>
      <c r="J615" s="45" t="s">
        <v>463</v>
      </c>
      <c r="K615" s="92">
        <v>234.98918683306533</v>
      </c>
      <c r="L615" s="92">
        <v>224.41467342557738</v>
      </c>
      <c r="M615" s="92">
        <v>215.0151059522548</v>
      </c>
      <c r="N615" s="92">
        <v>205.61553847893217</v>
      </c>
      <c r="O615" s="92">
        <v>193.86607913727889</v>
      </c>
    </row>
    <row r="616" spans="1:15" ht="15.75">
      <c r="A616" s="42">
        <v>469911</v>
      </c>
      <c r="B616" s="43" t="s">
        <v>459</v>
      </c>
      <c r="C616" s="61">
        <v>1200</v>
      </c>
      <c r="D616" s="62">
        <v>27</v>
      </c>
      <c r="E616" s="62">
        <v>50</v>
      </c>
      <c r="F616" s="60"/>
      <c r="G616" s="429"/>
      <c r="H616" s="429"/>
      <c r="I616" s="429"/>
      <c r="J616" s="45" t="s">
        <v>463</v>
      </c>
      <c r="K616" s="92">
        <v>238.43075646022601</v>
      </c>
      <c r="L616" s="92">
        <v>227.70137241951582</v>
      </c>
      <c r="M616" s="92">
        <v>218.16414216110681</v>
      </c>
      <c r="N616" s="92">
        <v>208.62691190269777</v>
      </c>
      <c r="O616" s="92">
        <v>196.70537407968644</v>
      </c>
    </row>
    <row r="617" spans="1:15" ht="15.75">
      <c r="A617" s="42">
        <v>469912</v>
      </c>
      <c r="B617" s="43" t="s">
        <v>459</v>
      </c>
      <c r="C617" s="61">
        <v>1200</v>
      </c>
      <c r="D617" s="62">
        <v>32</v>
      </c>
      <c r="E617" s="62">
        <v>50</v>
      </c>
      <c r="F617" s="60"/>
      <c r="G617" s="429"/>
      <c r="H617" s="429"/>
      <c r="I617" s="429"/>
      <c r="J617" s="45" t="s">
        <v>463</v>
      </c>
      <c r="K617" s="92">
        <v>253.21228377995504</v>
      </c>
      <c r="L617" s="92">
        <v>241.81773100985706</v>
      </c>
      <c r="M617" s="92">
        <v>231.68923965865886</v>
      </c>
      <c r="N617" s="92">
        <v>221.56074830746067</v>
      </c>
      <c r="O617" s="92">
        <v>208.90013411846289</v>
      </c>
    </row>
    <row r="618" spans="1:15" ht="15.75">
      <c r="A618" s="42">
        <v>469913</v>
      </c>
      <c r="B618" s="43" t="s">
        <v>459</v>
      </c>
      <c r="C618" s="61">
        <v>1200</v>
      </c>
      <c r="D618" s="62">
        <v>34</v>
      </c>
      <c r="E618" s="62">
        <v>50</v>
      </c>
      <c r="F618" s="60"/>
      <c r="G618" s="429"/>
      <c r="H618" s="429"/>
      <c r="I618" s="429"/>
      <c r="J618" s="45" t="s">
        <v>463</v>
      </c>
      <c r="K618" s="92">
        <v>255.43401810457374</v>
      </c>
      <c r="L618" s="92">
        <v>243.93948728986791</v>
      </c>
      <c r="M618" s="92">
        <v>233.72212656568499</v>
      </c>
      <c r="N618" s="92">
        <v>223.50476584150204</v>
      </c>
      <c r="O618" s="92">
        <v>210.73306493627334</v>
      </c>
    </row>
    <row r="619" spans="1:15" ht="15.75">
      <c r="A619" s="42">
        <v>469914</v>
      </c>
      <c r="B619" s="43" t="s">
        <v>459</v>
      </c>
      <c r="C619" s="61">
        <v>1200</v>
      </c>
      <c r="D619" s="62">
        <v>38</v>
      </c>
      <c r="E619" s="62">
        <v>50</v>
      </c>
      <c r="F619" s="60"/>
      <c r="G619" s="429"/>
      <c r="H619" s="429"/>
      <c r="I619" s="429"/>
      <c r="J619" s="45" t="s">
        <v>463</v>
      </c>
      <c r="K619" s="92">
        <v>268.56286490507159</v>
      </c>
      <c r="L619" s="92">
        <v>256.47753598434338</v>
      </c>
      <c r="M619" s="92">
        <v>245.73502138814052</v>
      </c>
      <c r="N619" s="92">
        <v>234.99250679193764</v>
      </c>
      <c r="O619" s="92">
        <v>221.56436354668406</v>
      </c>
    </row>
    <row r="620" spans="1:15" ht="15.75">
      <c r="A620" s="42">
        <v>469915</v>
      </c>
      <c r="B620" s="43" t="s">
        <v>459</v>
      </c>
      <c r="C620" s="61">
        <v>1200</v>
      </c>
      <c r="D620" s="62">
        <v>42</v>
      </c>
      <c r="E620" s="62">
        <v>50</v>
      </c>
      <c r="F620" s="60"/>
      <c r="G620" s="429"/>
      <c r="H620" s="429"/>
      <c r="I620" s="429"/>
      <c r="J620" s="45" t="s">
        <v>463</v>
      </c>
      <c r="K620" s="92">
        <v>273.90102893246029</v>
      </c>
      <c r="L620" s="92">
        <v>261.57548263049955</v>
      </c>
      <c r="M620" s="92">
        <v>250.61944147320116</v>
      </c>
      <c r="N620" s="92">
        <v>239.66340031590275</v>
      </c>
      <c r="O620" s="92">
        <v>225.96834886927974</v>
      </c>
    </row>
    <row r="621" spans="1:15" ht="15.75">
      <c r="A621" s="42">
        <v>469916</v>
      </c>
      <c r="B621" s="43" t="s">
        <v>459</v>
      </c>
      <c r="C621" s="61">
        <v>1200</v>
      </c>
      <c r="D621" s="62">
        <v>45</v>
      </c>
      <c r="E621" s="62">
        <v>50</v>
      </c>
      <c r="F621" s="60"/>
      <c r="G621" s="429"/>
      <c r="H621" s="429"/>
      <c r="I621" s="429"/>
      <c r="J621" s="45" t="s">
        <v>463</v>
      </c>
      <c r="K621" s="92">
        <v>287.07705899081691</v>
      </c>
      <c r="L621" s="92">
        <v>274.15859133623013</v>
      </c>
      <c r="M621" s="92">
        <v>262.67550897659748</v>
      </c>
      <c r="N621" s="92">
        <v>251.19242661696478</v>
      </c>
      <c r="O621" s="92">
        <v>236.83857366742393</v>
      </c>
    </row>
    <row r="622" spans="1:15" ht="15.75">
      <c r="A622" s="42">
        <v>469917</v>
      </c>
      <c r="B622" s="43" t="s">
        <v>459</v>
      </c>
      <c r="C622" s="61">
        <v>1200</v>
      </c>
      <c r="D622" s="62">
        <v>48</v>
      </c>
      <c r="E622" s="62">
        <v>50</v>
      </c>
      <c r="F622" s="60"/>
      <c r="G622" s="429"/>
      <c r="H622" s="429"/>
      <c r="I622" s="429"/>
      <c r="J622" s="45" t="s">
        <v>463</v>
      </c>
      <c r="K622" s="92">
        <v>290.40966047774498</v>
      </c>
      <c r="L622" s="92">
        <v>277.34122575624644</v>
      </c>
      <c r="M622" s="92">
        <v>265.72483933713664</v>
      </c>
      <c r="N622" s="92">
        <v>254.10845291802684</v>
      </c>
      <c r="O622" s="92">
        <v>239.5879698941396</v>
      </c>
    </row>
    <row r="623" spans="1:15" ht="15.75">
      <c r="A623" s="42">
        <v>469918</v>
      </c>
      <c r="B623" s="43" t="s">
        <v>459</v>
      </c>
      <c r="C623" s="61">
        <v>1200</v>
      </c>
      <c r="D623" s="62">
        <v>54</v>
      </c>
      <c r="E623" s="62">
        <v>50</v>
      </c>
      <c r="F623" s="60"/>
      <c r="G623" s="429"/>
      <c r="H623" s="429"/>
      <c r="I623" s="429"/>
      <c r="J623" s="45" t="s">
        <v>463</v>
      </c>
      <c r="K623" s="92">
        <v>300.58482224280982</v>
      </c>
      <c r="L623" s="92">
        <v>287.05850524188338</v>
      </c>
      <c r="M623" s="92">
        <v>275.03511235217098</v>
      </c>
      <c r="N623" s="92">
        <v>263.01171946245859</v>
      </c>
      <c r="O623" s="92">
        <v>247.98247835031808</v>
      </c>
    </row>
    <row r="624" spans="1:15" ht="15.75">
      <c r="A624" s="42">
        <v>469919</v>
      </c>
      <c r="B624" s="43" t="s">
        <v>459</v>
      </c>
      <c r="C624" s="61">
        <v>1200</v>
      </c>
      <c r="D624" s="62">
        <v>57</v>
      </c>
      <c r="E624" s="62">
        <v>50</v>
      </c>
      <c r="F624" s="60"/>
      <c r="G624" s="429"/>
      <c r="H624" s="429"/>
      <c r="I624" s="429"/>
      <c r="J624" s="45" t="s">
        <v>463</v>
      </c>
      <c r="K624" s="92">
        <v>315.1670563827991</v>
      </c>
      <c r="L624" s="92">
        <v>300.98453884557313</v>
      </c>
      <c r="M624" s="92">
        <v>288.37785659026122</v>
      </c>
      <c r="N624" s="92">
        <v>275.77117433494919</v>
      </c>
      <c r="O624" s="92">
        <v>260.01282151580926</v>
      </c>
    </row>
    <row r="625" spans="1:15" ht="15.75">
      <c r="A625" s="42">
        <v>469920</v>
      </c>
      <c r="B625" s="43" t="s">
        <v>459</v>
      </c>
      <c r="C625" s="61">
        <v>1200</v>
      </c>
      <c r="D625" s="62">
        <v>60</v>
      </c>
      <c r="E625" s="62">
        <v>50</v>
      </c>
      <c r="F625" s="60"/>
      <c r="G625" s="429"/>
      <c r="H625" s="429"/>
      <c r="I625" s="429"/>
      <c r="J625" s="45" t="s">
        <v>463</v>
      </c>
      <c r="K625" s="92">
        <v>320.05963955470884</v>
      </c>
      <c r="L625" s="92">
        <v>305.6569557747469</v>
      </c>
      <c r="M625" s="92">
        <v>292.85457019255858</v>
      </c>
      <c r="N625" s="92">
        <v>280.0521846103702</v>
      </c>
      <c r="O625" s="92">
        <v>264.04920263263477</v>
      </c>
    </row>
    <row r="626" spans="1:15" ht="15.75">
      <c r="A626" s="42">
        <v>469921</v>
      </c>
      <c r="B626" s="43" t="s">
        <v>459</v>
      </c>
      <c r="C626" s="61">
        <v>1200</v>
      </c>
      <c r="D626" s="62">
        <v>64</v>
      </c>
      <c r="E626" s="62">
        <v>50</v>
      </c>
      <c r="F626" s="60"/>
      <c r="G626" s="429"/>
      <c r="H626" s="429"/>
      <c r="I626" s="429"/>
      <c r="J626" s="45" t="s">
        <v>463</v>
      </c>
      <c r="K626" s="92">
        <v>326.34672292256101</v>
      </c>
      <c r="L626" s="92">
        <v>311.66112039104576</v>
      </c>
      <c r="M626" s="92">
        <v>298.60725147414331</v>
      </c>
      <c r="N626" s="92">
        <v>285.55338255724087</v>
      </c>
      <c r="O626" s="92">
        <v>269.2360464111128</v>
      </c>
    </row>
    <row r="627" spans="1:15" ht="15.75">
      <c r="A627" s="42">
        <v>469922</v>
      </c>
      <c r="B627" s="43" t="s">
        <v>459</v>
      </c>
      <c r="C627" s="61">
        <v>1200</v>
      </c>
      <c r="D627" s="62">
        <v>70</v>
      </c>
      <c r="E627" s="62">
        <v>50</v>
      </c>
      <c r="F627" s="60"/>
      <c r="G627" s="429"/>
      <c r="H627" s="429"/>
      <c r="I627" s="429"/>
      <c r="J627" s="45" t="s">
        <v>463</v>
      </c>
      <c r="K627" s="92">
        <v>368.39625727931991</v>
      </c>
      <c r="L627" s="92">
        <v>351.81842570175053</v>
      </c>
      <c r="M627" s="92">
        <v>337.08257541057776</v>
      </c>
      <c r="N627" s="92">
        <v>322.34672511940494</v>
      </c>
      <c r="O627" s="92">
        <v>303.92691225543894</v>
      </c>
    </row>
    <row r="628" spans="1:15" ht="15.75">
      <c r="A628" s="42">
        <v>469923</v>
      </c>
      <c r="B628" s="43" t="s">
        <v>459</v>
      </c>
      <c r="C628" s="61">
        <v>1200</v>
      </c>
      <c r="D628" s="62">
        <v>76</v>
      </c>
      <c r="E628" s="62">
        <v>50</v>
      </c>
      <c r="F628" s="60"/>
      <c r="G628" s="429"/>
      <c r="H628" s="429"/>
      <c r="I628" s="429"/>
      <c r="J628" s="45" t="s">
        <v>463</v>
      </c>
      <c r="K628" s="92">
        <v>375.06146025317599</v>
      </c>
      <c r="L628" s="92">
        <v>358.18369454178304</v>
      </c>
      <c r="M628" s="92">
        <v>343.18123613165602</v>
      </c>
      <c r="N628" s="92">
        <v>328.178777721529</v>
      </c>
      <c r="O628" s="92">
        <v>309.42570470887017</v>
      </c>
    </row>
    <row r="629" spans="1:15" ht="15.75">
      <c r="A629" s="42">
        <v>469924</v>
      </c>
      <c r="B629" s="43" t="s">
        <v>459</v>
      </c>
      <c r="C629" s="61">
        <v>1200</v>
      </c>
      <c r="D629" s="62">
        <v>80</v>
      </c>
      <c r="E629" s="62">
        <v>50</v>
      </c>
      <c r="F629" s="60"/>
      <c r="G629" s="429"/>
      <c r="H629" s="429"/>
      <c r="I629" s="429"/>
      <c r="J629" s="45" t="s">
        <v>463</v>
      </c>
      <c r="K629" s="92">
        <v>399.03527078275533</v>
      </c>
      <c r="L629" s="92">
        <v>381.07868359753132</v>
      </c>
      <c r="M629" s="92">
        <v>365.11727276622116</v>
      </c>
      <c r="N629" s="92">
        <v>349.15586193491094</v>
      </c>
      <c r="O629" s="92">
        <v>329.20409839577314</v>
      </c>
    </row>
    <row r="630" spans="1:15" ht="15.75">
      <c r="A630" s="42">
        <v>469925</v>
      </c>
      <c r="B630" s="43" t="s">
        <v>459</v>
      </c>
      <c r="C630" s="61">
        <v>1200</v>
      </c>
      <c r="D630" s="62">
        <v>89</v>
      </c>
      <c r="E630" s="62">
        <v>50</v>
      </c>
      <c r="F630" s="60"/>
      <c r="G630" s="429"/>
      <c r="H630" s="429"/>
      <c r="I630" s="429"/>
      <c r="J630" s="45" t="s">
        <v>463</v>
      </c>
      <c r="K630" s="92">
        <v>429.09254927695383</v>
      </c>
      <c r="L630" s="92">
        <v>409.78338455949091</v>
      </c>
      <c r="M630" s="92">
        <v>392.61968258841279</v>
      </c>
      <c r="N630" s="92">
        <v>375.4559806173346</v>
      </c>
      <c r="O630" s="92">
        <v>354.00135315348689</v>
      </c>
    </row>
    <row r="631" spans="1:15" ht="15.75">
      <c r="A631" s="42">
        <v>469926</v>
      </c>
      <c r="B631" s="43" t="s">
        <v>459</v>
      </c>
      <c r="C631" s="61">
        <v>1200</v>
      </c>
      <c r="D631" s="62">
        <v>108</v>
      </c>
      <c r="E631" s="62">
        <v>50</v>
      </c>
      <c r="F631" s="60"/>
      <c r="G631" s="429"/>
      <c r="H631" s="429"/>
      <c r="I631" s="429"/>
      <c r="J631" s="45" t="s">
        <v>463</v>
      </c>
      <c r="K631" s="92">
        <v>490.56669421229691</v>
      </c>
      <c r="L631" s="92">
        <v>468.49119297274353</v>
      </c>
      <c r="M631" s="92">
        <v>448.86852520425168</v>
      </c>
      <c r="N631" s="92">
        <v>429.24585743575977</v>
      </c>
      <c r="O631" s="92">
        <v>404.71752272514493</v>
      </c>
    </row>
    <row r="632" spans="1:15" ht="15.75">
      <c r="A632" s="42">
        <v>469927</v>
      </c>
      <c r="B632" s="43" t="s">
        <v>459</v>
      </c>
      <c r="C632" s="61">
        <v>1200</v>
      </c>
      <c r="D632" s="62">
        <v>114</v>
      </c>
      <c r="E632" s="62">
        <v>50</v>
      </c>
      <c r="F632" s="60"/>
      <c r="G632" s="429"/>
      <c r="H632" s="429"/>
      <c r="I632" s="429"/>
      <c r="J632" s="45" t="s">
        <v>463</v>
      </c>
      <c r="K632" s="92">
        <v>513.33412916860641</v>
      </c>
      <c r="L632" s="92">
        <v>490.23409335601912</v>
      </c>
      <c r="M632" s="92">
        <v>469.70072818927486</v>
      </c>
      <c r="N632" s="92">
        <v>449.16736302253059</v>
      </c>
      <c r="O632" s="92">
        <v>423.50065656410027</v>
      </c>
    </row>
    <row r="633" spans="1:15" ht="15.75">
      <c r="A633" s="42">
        <v>469928</v>
      </c>
      <c r="B633" s="43" t="s">
        <v>459</v>
      </c>
      <c r="C633" s="61">
        <v>1200</v>
      </c>
      <c r="D633" s="62">
        <v>133</v>
      </c>
      <c r="E633" s="62">
        <v>50</v>
      </c>
      <c r="F633" s="60"/>
      <c r="G633" s="429"/>
      <c r="H633" s="429"/>
      <c r="I633" s="429"/>
      <c r="J633" s="45" t="s">
        <v>463</v>
      </c>
      <c r="K633" s="92">
        <v>574.50181862044508</v>
      </c>
      <c r="L633" s="92">
        <v>548.64923678252501</v>
      </c>
      <c r="M633" s="92">
        <v>525.66916403770722</v>
      </c>
      <c r="N633" s="92">
        <v>502.68909129288943</v>
      </c>
      <c r="O633" s="92">
        <v>473.96400036186719</v>
      </c>
    </row>
    <row r="634" spans="1:15" ht="15.75">
      <c r="A634" s="42">
        <v>469929</v>
      </c>
      <c r="B634" s="43" t="s">
        <v>459</v>
      </c>
      <c r="C634" s="61">
        <v>1200</v>
      </c>
      <c r="D634" s="62">
        <v>140</v>
      </c>
      <c r="E634" s="62">
        <v>50</v>
      </c>
      <c r="F634" s="60"/>
      <c r="G634" s="429"/>
      <c r="H634" s="429"/>
      <c r="I634" s="429"/>
      <c r="J634" s="45" t="s">
        <v>463</v>
      </c>
      <c r="K634" s="92">
        <v>549.78618941020545</v>
      </c>
      <c r="L634" s="92">
        <v>525.04581088674615</v>
      </c>
      <c r="M634" s="92">
        <v>503.05436331033803</v>
      </c>
      <c r="N634" s="92">
        <v>481.0629157339298</v>
      </c>
      <c r="O634" s="92">
        <v>453.57360626341949</v>
      </c>
    </row>
    <row r="635" spans="1:15" ht="15.75">
      <c r="A635" s="42">
        <v>469930</v>
      </c>
      <c r="B635" s="43" t="s">
        <v>459</v>
      </c>
      <c r="C635" s="61">
        <v>1200</v>
      </c>
      <c r="D635" s="62">
        <v>159</v>
      </c>
      <c r="E635" s="62">
        <v>50</v>
      </c>
      <c r="F635" s="60"/>
      <c r="G635" s="429"/>
      <c r="H635" s="429"/>
      <c r="I635" s="429"/>
      <c r="J635" s="45" t="s">
        <v>463</v>
      </c>
      <c r="K635" s="92">
        <v>614.96857025598774</v>
      </c>
      <c r="L635" s="92">
        <v>587.29498459446825</v>
      </c>
      <c r="M635" s="92">
        <v>562.69624178422885</v>
      </c>
      <c r="N635" s="92">
        <v>538.09749897398933</v>
      </c>
      <c r="O635" s="92">
        <v>507.34907046118985</v>
      </c>
    </row>
    <row r="636" spans="1:15" ht="15.75">
      <c r="A636" s="42">
        <v>469931</v>
      </c>
      <c r="B636" s="43" t="s">
        <v>459</v>
      </c>
      <c r="C636" s="61">
        <v>1200</v>
      </c>
      <c r="D636" s="62">
        <v>219</v>
      </c>
      <c r="E636" s="62">
        <v>50</v>
      </c>
      <c r="F636" s="60"/>
      <c r="G636" s="429"/>
      <c r="H636" s="429"/>
      <c r="I636" s="429"/>
      <c r="J636" s="45" t="s">
        <v>463</v>
      </c>
      <c r="K636" s="92">
        <v>792.87196231338953</v>
      </c>
      <c r="L636" s="92">
        <v>757.19272400928696</v>
      </c>
      <c r="M636" s="92">
        <v>725.47784551675147</v>
      </c>
      <c r="N636" s="92">
        <v>693.76296702421587</v>
      </c>
      <c r="O636" s="92">
        <v>654.11936890854633</v>
      </c>
    </row>
    <row r="637" spans="1:15" ht="15.75">
      <c r="A637" s="42">
        <v>469932</v>
      </c>
      <c r="B637" s="43" t="s">
        <v>459</v>
      </c>
      <c r="C637" s="61">
        <v>1200</v>
      </c>
      <c r="D637" s="62">
        <v>273</v>
      </c>
      <c r="E637" s="62">
        <v>50</v>
      </c>
      <c r="F637" s="60"/>
      <c r="G637" s="429"/>
      <c r="H637" s="429"/>
      <c r="I637" s="429"/>
      <c r="J637" s="45" t="s">
        <v>463</v>
      </c>
      <c r="K637" s="92">
        <v>991.68723628306327</v>
      </c>
      <c r="L637" s="92">
        <v>947.06131065032537</v>
      </c>
      <c r="M637" s="92">
        <v>907.3938211990029</v>
      </c>
      <c r="N637" s="92">
        <v>867.72633174768032</v>
      </c>
      <c r="O637" s="92">
        <v>818.14196993352721</v>
      </c>
    </row>
    <row r="638" spans="1:15" ht="15.75">
      <c r="A638" s="42">
        <v>469933</v>
      </c>
      <c r="B638" s="43" t="s">
        <v>459</v>
      </c>
      <c r="C638" s="61">
        <v>1200</v>
      </c>
      <c r="D638" s="62">
        <v>324</v>
      </c>
      <c r="E638" s="62">
        <v>50</v>
      </c>
      <c r="F638" s="60"/>
      <c r="G638" s="429"/>
      <c r="H638" s="429"/>
      <c r="I638" s="429"/>
      <c r="J638" s="45" t="s">
        <v>463</v>
      </c>
      <c r="K638" s="92">
        <v>1147.4365748616633</v>
      </c>
      <c r="L638" s="92">
        <v>1095.8019289928884</v>
      </c>
      <c r="M638" s="92">
        <v>1049.904465998422</v>
      </c>
      <c r="N638" s="92">
        <v>1004.0070030039553</v>
      </c>
      <c r="O638" s="92">
        <v>946.63517426087219</v>
      </c>
    </row>
    <row r="639" spans="1:15" ht="15.75">
      <c r="A639" s="42">
        <v>469934</v>
      </c>
      <c r="B639" s="43" t="s">
        <v>459</v>
      </c>
      <c r="C639" s="61">
        <v>1200</v>
      </c>
      <c r="D639" s="62">
        <v>18</v>
      </c>
      <c r="E639" s="62">
        <v>60</v>
      </c>
      <c r="F639" s="60"/>
      <c r="G639" s="429"/>
      <c r="H639" s="429"/>
      <c r="I639" s="429"/>
      <c r="J639" s="45" t="s">
        <v>463</v>
      </c>
      <c r="K639" s="92">
        <v>260.1168886601294</v>
      </c>
      <c r="L639" s="92">
        <v>248.41162867042357</v>
      </c>
      <c r="M639" s="92">
        <v>238.00695312401842</v>
      </c>
      <c r="N639" s="92">
        <v>227.60227757761322</v>
      </c>
      <c r="O639" s="92">
        <v>214.59643314460675</v>
      </c>
    </row>
    <row r="640" spans="1:15" ht="15.75">
      <c r="A640" s="42">
        <v>469935</v>
      </c>
      <c r="B640" s="43" t="s">
        <v>459</v>
      </c>
      <c r="C640" s="61">
        <v>1200</v>
      </c>
      <c r="D640" s="62">
        <v>21</v>
      </c>
      <c r="E640" s="62">
        <v>60</v>
      </c>
      <c r="F640" s="60"/>
      <c r="G640" s="429"/>
      <c r="H640" s="429"/>
      <c r="I640" s="429"/>
      <c r="J640" s="45" t="s">
        <v>463</v>
      </c>
      <c r="K640" s="92">
        <v>263.44949014705747</v>
      </c>
      <c r="L640" s="92">
        <v>251.59426309043988</v>
      </c>
      <c r="M640" s="92">
        <v>241.05628348455761</v>
      </c>
      <c r="N640" s="92">
        <v>230.51830387867528</v>
      </c>
      <c r="O640" s="92">
        <v>217.3458293713224</v>
      </c>
    </row>
    <row r="641" spans="1:15" ht="15.75">
      <c r="A641" s="42">
        <v>469936</v>
      </c>
      <c r="B641" s="43" t="s">
        <v>459</v>
      </c>
      <c r="C641" s="61">
        <v>1200</v>
      </c>
      <c r="D641" s="62">
        <v>25</v>
      </c>
      <c r="E641" s="62">
        <v>60</v>
      </c>
      <c r="F641" s="60"/>
      <c r="G641" s="429"/>
      <c r="H641" s="429"/>
      <c r="I641" s="429"/>
      <c r="J641" s="45" t="s">
        <v>463</v>
      </c>
      <c r="K641" s="92">
        <v>267.89295879629486</v>
      </c>
      <c r="L641" s="92">
        <v>255.83777565046159</v>
      </c>
      <c r="M641" s="92">
        <v>245.1220572986098</v>
      </c>
      <c r="N641" s="92">
        <v>234.40633894675801</v>
      </c>
      <c r="O641" s="92">
        <v>221.01169100694324</v>
      </c>
    </row>
    <row r="642" spans="1:15" ht="15.75">
      <c r="A642" s="42">
        <v>469937</v>
      </c>
      <c r="B642" s="43" t="s">
        <v>459</v>
      </c>
      <c r="C642" s="61">
        <v>1200</v>
      </c>
      <c r="D642" s="62">
        <v>27</v>
      </c>
      <c r="E642" s="62">
        <v>60</v>
      </c>
      <c r="F642" s="60"/>
      <c r="G642" s="429"/>
      <c r="H642" s="429"/>
      <c r="I642" s="429"/>
      <c r="J642" s="45" t="s">
        <v>463</v>
      </c>
      <c r="K642" s="92">
        <v>279.9581216923421</v>
      </c>
      <c r="L642" s="92">
        <v>267.36000621618672</v>
      </c>
      <c r="M642" s="92">
        <v>256.16168134849306</v>
      </c>
      <c r="N642" s="92">
        <v>244.96335648079935</v>
      </c>
      <c r="O642" s="92">
        <v>230.96545039618223</v>
      </c>
    </row>
    <row r="643" spans="1:15" ht="15.75">
      <c r="A643" s="42">
        <v>469938</v>
      </c>
      <c r="B643" s="43" t="s">
        <v>459</v>
      </c>
      <c r="C643" s="61">
        <v>1200</v>
      </c>
      <c r="D643" s="62">
        <v>32</v>
      </c>
      <c r="E643" s="62">
        <v>60</v>
      </c>
      <c r="F643" s="60"/>
      <c r="G643" s="429"/>
      <c r="H643" s="429"/>
      <c r="I643" s="429"/>
      <c r="J643" s="45" t="s">
        <v>463</v>
      </c>
      <c r="K643" s="92">
        <v>287.68528913654194</v>
      </c>
      <c r="L643" s="92">
        <v>274.73945112539752</v>
      </c>
      <c r="M643" s="92">
        <v>263.23203955993591</v>
      </c>
      <c r="N643" s="92">
        <v>251.72462799447419</v>
      </c>
      <c r="O643" s="92">
        <v>237.34036353764708</v>
      </c>
    </row>
    <row r="644" spans="1:15" ht="15.75">
      <c r="A644" s="42">
        <v>469939</v>
      </c>
      <c r="B644" s="43" t="s">
        <v>459</v>
      </c>
      <c r="C644" s="61">
        <v>1200</v>
      </c>
      <c r="D644" s="62">
        <v>34</v>
      </c>
      <c r="E644" s="62">
        <v>60</v>
      </c>
      <c r="F644" s="60"/>
      <c r="G644" s="429"/>
      <c r="H644" s="429"/>
      <c r="I644" s="429"/>
      <c r="J644" s="45" t="s">
        <v>463</v>
      </c>
      <c r="K644" s="92">
        <v>289.90702346116063</v>
      </c>
      <c r="L644" s="92">
        <v>276.86120740540838</v>
      </c>
      <c r="M644" s="92">
        <v>265.26492646696198</v>
      </c>
      <c r="N644" s="92">
        <v>253.66864552851555</v>
      </c>
      <c r="O644" s="92">
        <v>239.1732943554575</v>
      </c>
    </row>
    <row r="645" spans="1:15" ht="15.75">
      <c r="A645" s="42">
        <v>469940</v>
      </c>
      <c r="B645" s="43" t="s">
        <v>459</v>
      </c>
      <c r="C645" s="61">
        <v>1200</v>
      </c>
      <c r="D645" s="62">
        <v>38</v>
      </c>
      <c r="E645" s="62">
        <v>60</v>
      </c>
      <c r="F645" s="60"/>
      <c r="G645" s="429"/>
      <c r="H645" s="429"/>
      <c r="I645" s="429"/>
      <c r="J645" s="45" t="s">
        <v>463</v>
      </c>
      <c r="K645" s="92">
        <v>308.4972336069967</v>
      </c>
      <c r="L645" s="92">
        <v>294.61485809468184</v>
      </c>
      <c r="M645" s="92">
        <v>282.27496875040197</v>
      </c>
      <c r="N645" s="92">
        <v>269.9350794061221</v>
      </c>
      <c r="O645" s="92">
        <v>254.51021772577226</v>
      </c>
    </row>
    <row r="646" spans="1:15" ht="15.75">
      <c r="A646" s="42">
        <v>469941</v>
      </c>
      <c r="B646" s="43" t="s">
        <v>459</v>
      </c>
      <c r="C646" s="61">
        <v>1200</v>
      </c>
      <c r="D646" s="62">
        <v>42</v>
      </c>
      <c r="E646" s="62">
        <v>60</v>
      </c>
      <c r="F646" s="60"/>
      <c r="G646" s="429"/>
      <c r="H646" s="429"/>
      <c r="I646" s="429"/>
      <c r="J646" s="45" t="s">
        <v>463</v>
      </c>
      <c r="K646" s="92">
        <v>312.94070225623403</v>
      </c>
      <c r="L646" s="92">
        <v>298.85837065470349</v>
      </c>
      <c r="M646" s="92">
        <v>286.34074256445416</v>
      </c>
      <c r="N646" s="92">
        <v>273.82311447420477</v>
      </c>
      <c r="O646" s="92">
        <v>258.17607936139308</v>
      </c>
    </row>
    <row r="647" spans="1:15" ht="15.75">
      <c r="A647" s="42">
        <v>469942</v>
      </c>
      <c r="B647" s="43" t="s">
        <v>459</v>
      </c>
      <c r="C647" s="61">
        <v>1200</v>
      </c>
      <c r="D647" s="62">
        <v>45</v>
      </c>
      <c r="E647" s="62">
        <v>60</v>
      </c>
      <c r="F647" s="60"/>
      <c r="G647" s="429"/>
      <c r="H647" s="429"/>
      <c r="I647" s="429"/>
      <c r="J647" s="45" t="s">
        <v>463</v>
      </c>
      <c r="K647" s="92">
        <v>336.86630621687885</v>
      </c>
      <c r="L647" s="92">
        <v>321.70732243711927</v>
      </c>
      <c r="M647" s="92">
        <v>308.23267018844416</v>
      </c>
      <c r="N647" s="92">
        <v>294.75801793976899</v>
      </c>
      <c r="O647" s="92">
        <v>277.91470262892506</v>
      </c>
    </row>
    <row r="648" spans="1:15" ht="15.75">
      <c r="A648" s="42">
        <v>469943</v>
      </c>
      <c r="B648" s="43" t="s">
        <v>459</v>
      </c>
      <c r="C648" s="61">
        <v>1200</v>
      </c>
      <c r="D648" s="62">
        <v>48</v>
      </c>
      <c r="E648" s="62">
        <v>60</v>
      </c>
      <c r="F648" s="60"/>
      <c r="G648" s="429"/>
      <c r="H648" s="429"/>
      <c r="I648" s="429"/>
      <c r="J648" s="45" t="s">
        <v>463</v>
      </c>
      <c r="K648" s="92">
        <v>354.62151366927003</v>
      </c>
      <c r="L648" s="92">
        <v>338.66354555415285</v>
      </c>
      <c r="M648" s="92">
        <v>324.47868500738207</v>
      </c>
      <c r="N648" s="92">
        <v>310.29382446061129</v>
      </c>
      <c r="O648" s="92">
        <v>292.56274877714776</v>
      </c>
    </row>
    <row r="649" spans="1:15" ht="15.75">
      <c r="A649" s="42">
        <v>469944</v>
      </c>
      <c r="B649" s="43" t="s">
        <v>459</v>
      </c>
      <c r="C649" s="61">
        <v>1200</v>
      </c>
      <c r="D649" s="62">
        <v>54</v>
      </c>
      <c r="E649" s="62">
        <v>60</v>
      </c>
      <c r="F649" s="60"/>
      <c r="G649" s="429"/>
      <c r="H649" s="429"/>
      <c r="I649" s="429"/>
      <c r="J649" s="45" t="s">
        <v>463</v>
      </c>
      <c r="K649" s="92">
        <v>343.30740595381548</v>
      </c>
      <c r="L649" s="92">
        <v>327.85857268589376</v>
      </c>
      <c r="M649" s="92">
        <v>314.12627644774119</v>
      </c>
      <c r="N649" s="92">
        <v>300.39398020958856</v>
      </c>
      <c r="O649" s="92">
        <v>283.22860991189776</v>
      </c>
    </row>
    <row r="650" spans="1:15" ht="15.75">
      <c r="A650" s="42">
        <v>469945</v>
      </c>
      <c r="B650" s="43" t="s">
        <v>459</v>
      </c>
      <c r="C650" s="61">
        <v>1200</v>
      </c>
      <c r="D650" s="62">
        <v>57</v>
      </c>
      <c r="E650" s="62">
        <v>60</v>
      </c>
      <c r="F650" s="60"/>
      <c r="G650" s="429"/>
      <c r="H650" s="429"/>
      <c r="I650" s="429"/>
      <c r="J650" s="45" t="s">
        <v>463</v>
      </c>
      <c r="K650" s="92">
        <v>366.83165579239187</v>
      </c>
      <c r="L650" s="92">
        <v>350.32423128173423</v>
      </c>
      <c r="M650" s="92">
        <v>335.65096505003856</v>
      </c>
      <c r="N650" s="92">
        <v>320.9776988183429</v>
      </c>
      <c r="O650" s="92">
        <v>302.63611602872328</v>
      </c>
    </row>
    <row r="651" spans="1:15" ht="15.75">
      <c r="A651" s="42">
        <v>469946</v>
      </c>
      <c r="B651" s="43" t="s">
        <v>459</v>
      </c>
      <c r="C651" s="61">
        <v>1200</v>
      </c>
      <c r="D651" s="62">
        <v>60</v>
      </c>
      <c r="E651" s="62">
        <v>60</v>
      </c>
      <c r="F651" s="60"/>
      <c r="G651" s="429"/>
      <c r="H651" s="429"/>
      <c r="I651" s="429"/>
      <c r="J651" s="45" t="s">
        <v>463</v>
      </c>
      <c r="K651" s="92">
        <v>389.69459915966183</v>
      </c>
      <c r="L651" s="92">
        <v>372.15834219747705</v>
      </c>
      <c r="M651" s="92">
        <v>356.57055823109062</v>
      </c>
      <c r="N651" s="92">
        <v>340.98277426470412</v>
      </c>
      <c r="O651" s="92">
        <v>321.498044306721</v>
      </c>
    </row>
    <row r="652" spans="1:15" ht="15.75">
      <c r="A652" s="42">
        <v>469947</v>
      </c>
      <c r="B652" s="43" t="s">
        <v>459</v>
      </c>
      <c r="C652" s="61">
        <v>1200</v>
      </c>
      <c r="D652" s="62">
        <v>64</v>
      </c>
      <c r="E652" s="62">
        <v>60</v>
      </c>
      <c r="F652" s="60"/>
      <c r="G652" s="429"/>
      <c r="H652" s="429"/>
      <c r="I652" s="429"/>
      <c r="J652" s="45" t="s">
        <v>463</v>
      </c>
      <c r="K652" s="92">
        <v>394.13806780889928</v>
      </c>
      <c r="L652" s="92">
        <v>376.40185475749877</v>
      </c>
      <c r="M652" s="92">
        <v>360.63633204514286</v>
      </c>
      <c r="N652" s="92">
        <v>344.87080933278685</v>
      </c>
      <c r="O652" s="92">
        <v>325.1639059423419</v>
      </c>
    </row>
    <row r="653" spans="1:15" ht="15.75">
      <c r="A653" s="42">
        <v>469948</v>
      </c>
      <c r="B653" s="43" t="s">
        <v>459</v>
      </c>
      <c r="C653" s="61">
        <v>1200</v>
      </c>
      <c r="D653" s="62">
        <v>70</v>
      </c>
      <c r="E653" s="62">
        <v>60</v>
      </c>
      <c r="F653" s="60"/>
      <c r="G653" s="429"/>
      <c r="H653" s="429"/>
      <c r="I653" s="429"/>
      <c r="J653" s="45" t="s">
        <v>463</v>
      </c>
      <c r="K653" s="92">
        <v>433.61469935418404</v>
      </c>
      <c r="L653" s="92">
        <v>414.10203788324571</v>
      </c>
      <c r="M653" s="92">
        <v>396.75744990907839</v>
      </c>
      <c r="N653" s="92">
        <v>379.41286193491101</v>
      </c>
      <c r="O653" s="92">
        <v>357.73212696720179</v>
      </c>
    </row>
    <row r="654" spans="1:15" ht="15.75">
      <c r="A654" s="42">
        <v>469949</v>
      </c>
      <c r="B654" s="43" t="s">
        <v>459</v>
      </c>
      <c r="C654" s="61">
        <v>1200</v>
      </c>
      <c r="D654" s="62">
        <v>76</v>
      </c>
      <c r="E654" s="62">
        <v>60</v>
      </c>
      <c r="F654" s="60"/>
      <c r="G654" s="429"/>
      <c r="H654" s="429"/>
      <c r="I654" s="429"/>
      <c r="J654" s="45" t="s">
        <v>463</v>
      </c>
      <c r="K654" s="92">
        <v>463.14847375661151</v>
      </c>
      <c r="L654" s="92">
        <v>442.30679243756396</v>
      </c>
      <c r="M654" s="92">
        <v>423.78085348729957</v>
      </c>
      <c r="N654" s="92">
        <v>405.25491453703506</v>
      </c>
      <c r="O654" s="92">
        <v>382.09749084920446</v>
      </c>
    </row>
    <row r="655" spans="1:15" ht="15.75">
      <c r="A655" s="42">
        <v>469950</v>
      </c>
      <c r="B655" s="43" t="s">
        <v>459</v>
      </c>
      <c r="C655" s="61">
        <v>1200</v>
      </c>
      <c r="D655" s="62">
        <v>80</v>
      </c>
      <c r="E655" s="62">
        <v>60</v>
      </c>
      <c r="F655" s="60"/>
      <c r="G655" s="429"/>
      <c r="H655" s="429"/>
      <c r="I655" s="429"/>
      <c r="J655" s="45" t="s">
        <v>463</v>
      </c>
      <c r="K655" s="92">
        <v>467.5919424058489</v>
      </c>
      <c r="L655" s="92">
        <v>446.55030499758567</v>
      </c>
      <c r="M655" s="92">
        <v>427.84662730135176</v>
      </c>
      <c r="N655" s="92">
        <v>409.14294960511779</v>
      </c>
      <c r="O655" s="92">
        <v>385.7633524848253</v>
      </c>
    </row>
    <row r="656" spans="1:15" ht="15.75">
      <c r="A656" s="42">
        <v>469951</v>
      </c>
      <c r="B656" s="43" t="s">
        <v>459</v>
      </c>
      <c r="C656" s="61">
        <v>1200</v>
      </c>
      <c r="D656" s="62">
        <v>89</v>
      </c>
      <c r="E656" s="62">
        <v>60</v>
      </c>
      <c r="F656" s="60"/>
      <c r="G656" s="429"/>
      <c r="H656" s="429"/>
      <c r="I656" s="429"/>
      <c r="J656" s="45" t="s">
        <v>463</v>
      </c>
      <c r="K656" s="92">
        <v>485.31537044939955</v>
      </c>
      <c r="L656" s="92">
        <v>463.47617877917656</v>
      </c>
      <c r="M656" s="92">
        <v>444.0635639612006</v>
      </c>
      <c r="N656" s="92">
        <v>424.65094914322458</v>
      </c>
      <c r="O656" s="92">
        <v>400.38518062075462</v>
      </c>
    </row>
    <row r="657" spans="1:15" ht="15.75">
      <c r="A657" s="42">
        <v>469952</v>
      </c>
      <c r="B657" s="43" t="s">
        <v>459</v>
      </c>
      <c r="C657" s="61">
        <v>1200</v>
      </c>
      <c r="D657" s="62">
        <v>108</v>
      </c>
      <c r="E657" s="62">
        <v>60</v>
      </c>
      <c r="F657" s="60"/>
      <c r="G657" s="429"/>
      <c r="H657" s="429"/>
      <c r="I657" s="429"/>
      <c r="J657" s="45" t="s">
        <v>463</v>
      </c>
      <c r="K657" s="92">
        <v>575.69501660130436</v>
      </c>
      <c r="L657" s="92">
        <v>549.78874085424559</v>
      </c>
      <c r="M657" s="92">
        <v>526.76094019019354</v>
      </c>
      <c r="N657" s="92">
        <v>503.73313952614131</v>
      </c>
      <c r="O657" s="92">
        <v>474.94838869607605</v>
      </c>
    </row>
    <row r="658" spans="1:15" ht="15.75">
      <c r="A658" s="42">
        <v>469953</v>
      </c>
      <c r="B658" s="43" t="s">
        <v>459</v>
      </c>
      <c r="C658" s="61">
        <v>1200</v>
      </c>
      <c r="D658" s="62">
        <v>114</v>
      </c>
      <c r="E658" s="62">
        <v>60</v>
      </c>
      <c r="F658" s="60"/>
      <c r="G658" s="429"/>
      <c r="H658" s="429"/>
      <c r="I658" s="429"/>
      <c r="J658" s="45" t="s">
        <v>463</v>
      </c>
      <c r="K658" s="92">
        <v>584.67790664999029</v>
      </c>
      <c r="L658" s="92">
        <v>558.36740085074075</v>
      </c>
      <c r="M658" s="92">
        <v>534.98028458474118</v>
      </c>
      <c r="N658" s="92">
        <v>511.5931683187415</v>
      </c>
      <c r="O658" s="92">
        <v>482.35927298624199</v>
      </c>
    </row>
    <row r="659" spans="1:15" ht="15.75">
      <c r="A659" s="42">
        <v>469954</v>
      </c>
      <c r="B659" s="43" t="s">
        <v>459</v>
      </c>
      <c r="C659" s="61">
        <v>1200</v>
      </c>
      <c r="D659" s="62">
        <v>133</v>
      </c>
      <c r="E659" s="62">
        <v>60</v>
      </c>
      <c r="F659" s="60"/>
      <c r="G659" s="429"/>
      <c r="H659" s="429"/>
      <c r="I659" s="429"/>
      <c r="J659" s="45" t="s">
        <v>463</v>
      </c>
      <c r="K659" s="92">
        <v>652.45300764590183</v>
      </c>
      <c r="L659" s="92">
        <v>623.09262230183617</v>
      </c>
      <c r="M659" s="92">
        <v>596.99450199600017</v>
      </c>
      <c r="N659" s="92">
        <v>570.89638169016416</v>
      </c>
      <c r="O659" s="92">
        <v>538.27373130786896</v>
      </c>
    </row>
    <row r="660" spans="1:15" ht="15.75">
      <c r="A660" s="42">
        <v>469955</v>
      </c>
      <c r="B660" s="43" t="s">
        <v>459</v>
      </c>
      <c r="C660" s="61">
        <v>1200</v>
      </c>
      <c r="D660" s="62">
        <v>140</v>
      </c>
      <c r="E660" s="62">
        <v>60</v>
      </c>
      <c r="F660" s="60"/>
      <c r="G660" s="429"/>
      <c r="H660" s="429"/>
      <c r="I660" s="429"/>
      <c r="J660" s="45" t="s">
        <v>463</v>
      </c>
      <c r="K660" s="92">
        <v>696.26952808653903</v>
      </c>
      <c r="L660" s="92">
        <v>664.93739932264475</v>
      </c>
      <c r="M660" s="92">
        <v>637.08661819918325</v>
      </c>
      <c r="N660" s="92">
        <v>609.23583707572163</v>
      </c>
      <c r="O660" s="92">
        <v>574.4223606713947</v>
      </c>
    </row>
    <row r="661" spans="1:15" ht="15.75">
      <c r="A661" s="42">
        <v>469956</v>
      </c>
      <c r="B661" s="43" t="s">
        <v>459</v>
      </c>
      <c r="C661" s="61">
        <v>1200</v>
      </c>
      <c r="D661" s="62">
        <v>159</v>
      </c>
      <c r="E661" s="62">
        <v>60</v>
      </c>
      <c r="F661" s="60"/>
      <c r="G661" s="429"/>
      <c r="H661" s="429"/>
      <c r="I661" s="429"/>
      <c r="J661" s="45" t="s">
        <v>463</v>
      </c>
      <c r="K661" s="92">
        <v>742.6371466409862</v>
      </c>
      <c r="L661" s="92">
        <v>709.21847504214179</v>
      </c>
      <c r="M661" s="92">
        <v>679.5129891765024</v>
      </c>
      <c r="N661" s="92">
        <v>649.8075033108629</v>
      </c>
      <c r="O661" s="92">
        <v>612.67564597881358</v>
      </c>
    </row>
    <row r="662" spans="1:15" ht="15.75">
      <c r="A662" s="42">
        <v>469957</v>
      </c>
      <c r="B662" s="43" t="s">
        <v>459</v>
      </c>
      <c r="C662" s="61">
        <v>1200</v>
      </c>
      <c r="D662" s="62">
        <v>219</v>
      </c>
      <c r="E662" s="62">
        <v>60</v>
      </c>
      <c r="F662" s="60"/>
      <c r="G662" s="429"/>
      <c r="H662" s="429"/>
      <c r="I662" s="429"/>
      <c r="J662" s="45" t="s">
        <v>463</v>
      </c>
      <c r="K662" s="92">
        <v>906.70559241964736</v>
      </c>
      <c r="L662" s="92">
        <v>865.90384076076316</v>
      </c>
      <c r="M662" s="92">
        <v>829.63561706397741</v>
      </c>
      <c r="N662" s="92">
        <v>793.36739336719143</v>
      </c>
      <c r="O662" s="92">
        <v>748.03211374620901</v>
      </c>
    </row>
    <row r="663" spans="1:15" ht="15.75">
      <c r="A663" s="42">
        <v>469958</v>
      </c>
      <c r="B663" s="43" t="s">
        <v>459</v>
      </c>
      <c r="C663" s="61">
        <v>1200</v>
      </c>
      <c r="D663" s="62">
        <v>273</v>
      </c>
      <c r="E663" s="62">
        <v>60</v>
      </c>
      <c r="F663" s="60"/>
      <c r="G663" s="429"/>
      <c r="H663" s="429"/>
      <c r="I663" s="429"/>
      <c r="J663" s="45" t="s">
        <v>463</v>
      </c>
      <c r="K663" s="92">
        <v>1108.695614673074</v>
      </c>
      <c r="L663" s="92">
        <v>1058.8043120127857</v>
      </c>
      <c r="M663" s="92">
        <v>1014.4564874258627</v>
      </c>
      <c r="N663" s="92">
        <v>970.10866283893984</v>
      </c>
      <c r="O663" s="92">
        <v>914.673882105286</v>
      </c>
    </row>
    <row r="664" spans="1:15" ht="15.75">
      <c r="A664" s="42">
        <v>469959</v>
      </c>
      <c r="B664" s="43" t="s">
        <v>459</v>
      </c>
      <c r="C664" s="61">
        <v>1200</v>
      </c>
      <c r="D664" s="62">
        <v>324</v>
      </c>
      <c r="E664" s="62">
        <v>60</v>
      </c>
      <c r="F664" s="60"/>
      <c r="G664" s="429"/>
      <c r="H664" s="429"/>
      <c r="I664" s="429"/>
      <c r="J664" s="45" t="s">
        <v>463</v>
      </c>
      <c r="K664" s="92">
        <v>1298.546968348769</v>
      </c>
      <c r="L664" s="92">
        <v>1240.1123547730745</v>
      </c>
      <c r="M664" s="92">
        <v>1188.1704760391237</v>
      </c>
      <c r="N664" s="92">
        <v>1136.228597305173</v>
      </c>
      <c r="O664" s="92">
        <v>1071.3012488877343</v>
      </c>
    </row>
    <row r="665" spans="1:15" ht="15.75">
      <c r="A665" s="42">
        <v>469960</v>
      </c>
      <c r="B665" s="43" t="s">
        <v>459</v>
      </c>
      <c r="C665" s="61">
        <v>1200</v>
      </c>
      <c r="D665" s="62">
        <v>18</v>
      </c>
      <c r="E665" s="62">
        <v>70</v>
      </c>
      <c r="F665" s="60"/>
      <c r="G665" s="429"/>
      <c r="H665" s="429"/>
      <c r="I665" s="429"/>
      <c r="J665" s="45" t="s">
        <v>463</v>
      </c>
      <c r="K665" s="92">
        <v>310.57692566783828</v>
      </c>
      <c r="L665" s="92">
        <v>296.60096401278554</v>
      </c>
      <c r="M665" s="92">
        <v>284.17788698607205</v>
      </c>
      <c r="N665" s="92">
        <v>271.75480995935851</v>
      </c>
      <c r="O665" s="92">
        <v>256.22596367596657</v>
      </c>
    </row>
    <row r="666" spans="1:15" ht="15.75">
      <c r="A666" s="42">
        <v>469961</v>
      </c>
      <c r="B666" s="43" t="s">
        <v>459</v>
      </c>
      <c r="C666" s="61">
        <v>1200</v>
      </c>
      <c r="D666" s="62">
        <v>21</v>
      </c>
      <c r="E666" s="62">
        <v>70</v>
      </c>
      <c r="F666" s="60"/>
      <c r="G666" s="429"/>
      <c r="H666" s="429"/>
      <c r="I666" s="429"/>
      <c r="J666" s="45" t="s">
        <v>463</v>
      </c>
      <c r="K666" s="92">
        <v>315.46950883974807</v>
      </c>
      <c r="L666" s="92">
        <v>301.27338094195937</v>
      </c>
      <c r="M666" s="92">
        <v>288.65460058836948</v>
      </c>
      <c r="N666" s="92">
        <v>276.03582023477958</v>
      </c>
      <c r="O666" s="92">
        <v>260.26234479279213</v>
      </c>
    </row>
    <row r="667" spans="1:15" ht="15.75">
      <c r="A667" s="42">
        <v>469962</v>
      </c>
      <c r="B667" s="43" t="s">
        <v>459</v>
      </c>
      <c r="C667" s="61">
        <v>1200</v>
      </c>
      <c r="D667" s="62">
        <v>25</v>
      </c>
      <c r="E667" s="62">
        <v>70</v>
      </c>
      <c r="F667" s="60"/>
      <c r="G667" s="429"/>
      <c r="H667" s="429"/>
      <c r="I667" s="429"/>
      <c r="J667" s="45" t="s">
        <v>463</v>
      </c>
      <c r="K667" s="92">
        <v>321.75659220760014</v>
      </c>
      <c r="L667" s="92">
        <v>307.27754555825811</v>
      </c>
      <c r="M667" s="92">
        <v>294.40728186995415</v>
      </c>
      <c r="N667" s="92">
        <v>281.53701818165013</v>
      </c>
      <c r="O667" s="92">
        <v>265.4491885712701</v>
      </c>
    </row>
    <row r="668" spans="1:15" ht="15.75">
      <c r="A668" s="42">
        <v>469963</v>
      </c>
      <c r="B668" s="43" t="s">
        <v>459</v>
      </c>
      <c r="C668" s="61">
        <v>1200</v>
      </c>
      <c r="D668" s="62">
        <v>27</v>
      </c>
      <c r="E668" s="62">
        <v>70</v>
      </c>
      <c r="F668" s="60"/>
      <c r="G668" s="429"/>
      <c r="H668" s="429"/>
      <c r="I668" s="429"/>
      <c r="J668" s="45" t="s">
        <v>463</v>
      </c>
      <c r="K668" s="92">
        <v>323.97832653221883</v>
      </c>
      <c r="L668" s="92">
        <v>309.39930183826897</v>
      </c>
      <c r="M668" s="92">
        <v>296.44016877698022</v>
      </c>
      <c r="N668" s="92">
        <v>283.48103571569146</v>
      </c>
      <c r="O668" s="92">
        <v>267.28211938908049</v>
      </c>
    </row>
    <row r="669" spans="1:15" ht="15.75">
      <c r="A669" s="42">
        <v>469964</v>
      </c>
      <c r="B669" s="43" t="s">
        <v>459</v>
      </c>
      <c r="C669" s="61">
        <v>1200</v>
      </c>
      <c r="D669" s="62">
        <v>32</v>
      </c>
      <c r="E669" s="62">
        <v>70</v>
      </c>
      <c r="F669" s="60"/>
      <c r="G669" s="429"/>
      <c r="H669" s="429"/>
      <c r="I669" s="429"/>
      <c r="J669" s="45" t="s">
        <v>463</v>
      </c>
      <c r="K669" s="92">
        <v>331.74500000610328</v>
      </c>
      <c r="L669" s="92">
        <v>316.81647500582864</v>
      </c>
      <c r="M669" s="92">
        <v>303.54667500558452</v>
      </c>
      <c r="N669" s="92">
        <v>290.27687500534034</v>
      </c>
      <c r="O669" s="92">
        <v>273.68962500503517</v>
      </c>
    </row>
    <row r="670" spans="1:15" ht="15.75">
      <c r="A670" s="42">
        <v>469965</v>
      </c>
      <c r="B670" s="43" t="s">
        <v>459</v>
      </c>
      <c r="C670" s="61">
        <v>1200</v>
      </c>
      <c r="D670" s="62">
        <v>34</v>
      </c>
      <c r="E670" s="62">
        <v>70</v>
      </c>
      <c r="F670" s="60"/>
      <c r="G670" s="429"/>
      <c r="H670" s="429"/>
      <c r="I670" s="429"/>
      <c r="J670" s="45" t="s">
        <v>463</v>
      </c>
      <c r="K670" s="92">
        <v>349.11047059445832</v>
      </c>
      <c r="L670" s="92">
        <v>333.40049941770769</v>
      </c>
      <c r="M670" s="92">
        <v>319.43608059392938</v>
      </c>
      <c r="N670" s="92">
        <v>305.47166177015106</v>
      </c>
      <c r="O670" s="92">
        <v>288.01613824042812</v>
      </c>
    </row>
    <row r="671" spans="1:15" ht="15.75">
      <c r="A671" s="42">
        <v>469966</v>
      </c>
      <c r="B671" s="43" t="s">
        <v>459</v>
      </c>
      <c r="C671" s="61">
        <v>1200</v>
      </c>
      <c r="D671" s="62">
        <v>38</v>
      </c>
      <c r="E671" s="62">
        <v>70</v>
      </c>
      <c r="F671" s="60"/>
      <c r="G671" s="429"/>
      <c r="H671" s="429"/>
      <c r="I671" s="429"/>
      <c r="J671" s="45" t="s">
        <v>463</v>
      </c>
      <c r="K671" s="92">
        <v>378.13219321194964</v>
      </c>
      <c r="L671" s="92">
        <v>361.11624451741187</v>
      </c>
      <c r="M671" s="92">
        <v>345.99095678893394</v>
      </c>
      <c r="N671" s="92">
        <v>330.86566906045596</v>
      </c>
      <c r="O671" s="92">
        <v>311.95905939985846</v>
      </c>
    </row>
    <row r="672" spans="1:15" ht="15.75">
      <c r="A672" s="42">
        <v>469967</v>
      </c>
      <c r="B672" s="43" t="s">
        <v>459</v>
      </c>
      <c r="C672" s="61">
        <v>1200</v>
      </c>
      <c r="D672" s="62">
        <v>42</v>
      </c>
      <c r="E672" s="62">
        <v>70</v>
      </c>
      <c r="F672" s="60"/>
      <c r="G672" s="429"/>
      <c r="H672" s="429"/>
      <c r="I672" s="429"/>
      <c r="J672" s="45" t="s">
        <v>463</v>
      </c>
      <c r="K672" s="92">
        <v>382.57566186118703</v>
      </c>
      <c r="L672" s="92">
        <v>365.35975707743358</v>
      </c>
      <c r="M672" s="92">
        <v>350.05673060298614</v>
      </c>
      <c r="N672" s="92">
        <v>334.75370412853863</v>
      </c>
      <c r="O672" s="92">
        <v>315.6249210354793</v>
      </c>
    </row>
    <row r="673" spans="1:15" ht="15.75">
      <c r="A673" s="42">
        <v>469968</v>
      </c>
      <c r="B673" s="43" t="s">
        <v>459</v>
      </c>
      <c r="C673" s="61">
        <v>1200</v>
      </c>
      <c r="D673" s="62">
        <v>45</v>
      </c>
      <c r="E673" s="62">
        <v>70</v>
      </c>
      <c r="F673" s="60"/>
      <c r="G673" s="429"/>
      <c r="H673" s="429"/>
      <c r="I673" s="429"/>
      <c r="J673" s="45" t="s">
        <v>463</v>
      </c>
      <c r="K673" s="92">
        <v>405.7939776338294</v>
      </c>
      <c r="L673" s="92">
        <v>387.53324864030708</v>
      </c>
      <c r="M673" s="92">
        <v>371.30148953495393</v>
      </c>
      <c r="N673" s="92">
        <v>355.06973042960072</v>
      </c>
      <c r="O673" s="92">
        <v>334.78003154790923</v>
      </c>
    </row>
    <row r="674" spans="1:15" ht="15.75">
      <c r="A674" s="42">
        <v>469969</v>
      </c>
      <c r="B674" s="43" t="s">
        <v>459</v>
      </c>
      <c r="C674" s="61">
        <v>1200</v>
      </c>
      <c r="D674" s="62">
        <v>48</v>
      </c>
      <c r="E674" s="62">
        <v>70</v>
      </c>
      <c r="F674" s="60"/>
      <c r="G674" s="429"/>
      <c r="H674" s="429"/>
      <c r="I674" s="429"/>
      <c r="J674" s="45" t="s">
        <v>463</v>
      </c>
      <c r="K674" s="92">
        <v>409.12657912075747</v>
      </c>
      <c r="L674" s="92">
        <v>390.71588306032339</v>
      </c>
      <c r="M674" s="92">
        <v>374.35081989549309</v>
      </c>
      <c r="N674" s="92">
        <v>357.98575673066279</v>
      </c>
      <c r="O674" s="92">
        <v>337.52942777462488</v>
      </c>
    </row>
    <row r="675" spans="1:15" ht="15.75">
      <c r="A675" s="42">
        <v>469970</v>
      </c>
      <c r="B675" s="43" t="s">
        <v>459</v>
      </c>
      <c r="C675" s="61">
        <v>1200</v>
      </c>
      <c r="D675" s="62">
        <v>54</v>
      </c>
      <c r="E675" s="62">
        <v>70</v>
      </c>
      <c r="F675" s="60"/>
      <c r="G675" s="429"/>
      <c r="H675" s="429"/>
      <c r="I675" s="429"/>
      <c r="J675" s="45" t="s">
        <v>463</v>
      </c>
      <c r="K675" s="92">
        <v>415.7917820946135</v>
      </c>
      <c r="L675" s="92">
        <v>397.08115190035585</v>
      </c>
      <c r="M675" s="92">
        <v>380.44948061657135</v>
      </c>
      <c r="N675" s="92">
        <v>363.81780933278679</v>
      </c>
      <c r="O675" s="92">
        <v>343.02822022805611</v>
      </c>
    </row>
    <row r="676" spans="1:15" ht="15.75">
      <c r="A676" s="42">
        <v>469971</v>
      </c>
      <c r="B676" s="43" t="s">
        <v>459</v>
      </c>
      <c r="C676" s="61">
        <v>1200</v>
      </c>
      <c r="D676" s="62">
        <v>57</v>
      </c>
      <c r="E676" s="62">
        <v>70</v>
      </c>
      <c r="F676" s="60"/>
      <c r="G676" s="429"/>
      <c r="H676" s="429"/>
      <c r="I676" s="429"/>
      <c r="J676" s="45" t="s">
        <v>463</v>
      </c>
      <c r="K676" s="92">
        <v>454.91866929582733</v>
      </c>
      <c r="L676" s="92">
        <v>434.44732917751509</v>
      </c>
      <c r="M676" s="92">
        <v>416.250582405682</v>
      </c>
      <c r="N676" s="92">
        <v>398.05383563384891</v>
      </c>
      <c r="O676" s="92">
        <v>375.30790216905751</v>
      </c>
    </row>
    <row r="677" spans="1:15" ht="15.75">
      <c r="A677" s="42">
        <v>469972</v>
      </c>
      <c r="B677" s="43" t="s">
        <v>459</v>
      </c>
      <c r="C677" s="61">
        <v>1200</v>
      </c>
      <c r="D677" s="62">
        <v>60</v>
      </c>
      <c r="E677" s="62">
        <v>70</v>
      </c>
      <c r="F677" s="60"/>
      <c r="G677" s="429"/>
      <c r="H677" s="429"/>
      <c r="I677" s="429"/>
      <c r="J677" s="45" t="s">
        <v>463</v>
      </c>
      <c r="K677" s="92">
        <v>458.25127078275534</v>
      </c>
      <c r="L677" s="92">
        <v>437.62996359753134</v>
      </c>
      <c r="M677" s="92">
        <v>419.29991276622115</v>
      </c>
      <c r="N677" s="92">
        <v>400.96986193491091</v>
      </c>
      <c r="O677" s="92">
        <v>378.05729839577316</v>
      </c>
    </row>
    <row r="678" spans="1:15" ht="15.75">
      <c r="A678" s="42">
        <v>469973</v>
      </c>
      <c r="B678" s="43" t="s">
        <v>459</v>
      </c>
      <c r="C678" s="61">
        <v>1200</v>
      </c>
      <c r="D678" s="62">
        <v>64</v>
      </c>
      <c r="E678" s="62">
        <v>70</v>
      </c>
      <c r="F678" s="60"/>
      <c r="G678" s="429"/>
      <c r="H678" s="429"/>
      <c r="I678" s="429"/>
      <c r="J678" s="45" t="s">
        <v>463</v>
      </c>
      <c r="K678" s="92">
        <v>470.42036301475923</v>
      </c>
      <c r="L678" s="92">
        <v>449.25144667909507</v>
      </c>
      <c r="M678" s="92">
        <v>430.43463215850471</v>
      </c>
      <c r="N678" s="92">
        <v>411.6178176379143</v>
      </c>
      <c r="O678" s="92">
        <v>388.09679948717633</v>
      </c>
    </row>
    <row r="679" spans="1:15" ht="15.75">
      <c r="A679" s="42">
        <v>469974</v>
      </c>
      <c r="B679" s="43" t="s">
        <v>459</v>
      </c>
      <c r="C679" s="61">
        <v>1200</v>
      </c>
      <c r="D679" s="62">
        <v>70</v>
      </c>
      <c r="E679" s="62">
        <v>70</v>
      </c>
      <c r="F679" s="60"/>
      <c r="G679" s="429"/>
      <c r="H679" s="429"/>
      <c r="I679" s="429"/>
      <c r="J679" s="45" t="s">
        <v>463</v>
      </c>
      <c r="K679" s="92">
        <v>482.87978367569008</v>
      </c>
      <c r="L679" s="92">
        <v>461.15019341028403</v>
      </c>
      <c r="M679" s="92">
        <v>441.83500206325641</v>
      </c>
      <c r="N679" s="92">
        <v>422.51981071622879</v>
      </c>
      <c r="O679" s="92">
        <v>398.37582153244432</v>
      </c>
    </row>
    <row r="680" spans="1:15" ht="15.75">
      <c r="A680" s="42">
        <v>469975</v>
      </c>
      <c r="B680" s="43" t="s">
        <v>459</v>
      </c>
      <c r="C680" s="61">
        <v>1200</v>
      </c>
      <c r="D680" s="62">
        <v>76</v>
      </c>
      <c r="E680" s="62">
        <v>70</v>
      </c>
      <c r="F680" s="60"/>
      <c r="G680" s="429"/>
      <c r="H680" s="429"/>
      <c r="I680" s="429"/>
      <c r="J680" s="45" t="s">
        <v>463</v>
      </c>
      <c r="K680" s="92">
        <v>511.19305467675707</v>
      </c>
      <c r="L680" s="92">
        <v>488.18936721630297</v>
      </c>
      <c r="M680" s="92">
        <v>467.74164502923276</v>
      </c>
      <c r="N680" s="92">
        <v>447.29392284216243</v>
      </c>
      <c r="O680" s="92">
        <v>421.73427010832455</v>
      </c>
    </row>
    <row r="681" spans="1:15" ht="15.75">
      <c r="A681" s="42">
        <v>469976</v>
      </c>
      <c r="B681" s="43" t="s">
        <v>459</v>
      </c>
      <c r="C681" s="61">
        <v>1200</v>
      </c>
      <c r="D681" s="62">
        <v>80</v>
      </c>
      <c r="E681" s="62">
        <v>70</v>
      </c>
      <c r="F681" s="60"/>
      <c r="G681" s="429"/>
      <c r="H681" s="429"/>
      <c r="I681" s="429"/>
      <c r="J681" s="45" t="s">
        <v>463</v>
      </c>
      <c r="K681" s="92">
        <v>521.43074101306934</v>
      </c>
      <c r="L681" s="92">
        <v>497.96635766748119</v>
      </c>
      <c r="M681" s="92">
        <v>477.10912802695844</v>
      </c>
      <c r="N681" s="92">
        <v>456.25189838643564</v>
      </c>
      <c r="O681" s="92">
        <v>430.18036133578215</v>
      </c>
    </row>
    <row r="682" spans="1:15" ht="15.75">
      <c r="A682" s="42">
        <v>469977</v>
      </c>
      <c r="B682" s="43" t="s">
        <v>459</v>
      </c>
      <c r="C682" s="61">
        <v>1200</v>
      </c>
      <c r="D682" s="62">
        <v>89</v>
      </c>
      <c r="E682" s="62">
        <v>70</v>
      </c>
      <c r="F682" s="60"/>
      <c r="G682" s="429"/>
      <c r="H682" s="429"/>
      <c r="I682" s="429"/>
      <c r="J682" s="45" t="s">
        <v>463</v>
      </c>
      <c r="K682" s="92">
        <v>571.55089921535011</v>
      </c>
      <c r="L682" s="92">
        <v>545.83110875065938</v>
      </c>
      <c r="M682" s="92">
        <v>522.96907278204537</v>
      </c>
      <c r="N682" s="92">
        <v>500.10703681343136</v>
      </c>
      <c r="O682" s="92">
        <v>471.5294918526638</v>
      </c>
    </row>
    <row r="683" spans="1:15" ht="15.75">
      <c r="A683" s="42">
        <v>469978</v>
      </c>
      <c r="B683" s="43" t="s">
        <v>459</v>
      </c>
      <c r="C683" s="61">
        <v>1200</v>
      </c>
      <c r="D683" s="62">
        <v>108</v>
      </c>
      <c r="E683" s="62">
        <v>70</v>
      </c>
      <c r="F683" s="60"/>
      <c r="G683" s="429"/>
      <c r="H683" s="429"/>
      <c r="I683" s="429"/>
      <c r="J683" s="45" t="s">
        <v>463</v>
      </c>
      <c r="K683" s="92">
        <v>665.53273584344549</v>
      </c>
      <c r="L683" s="92">
        <v>635.58376273049043</v>
      </c>
      <c r="M683" s="92">
        <v>608.96245329675264</v>
      </c>
      <c r="N683" s="92">
        <v>582.34114386301485</v>
      </c>
      <c r="O683" s="92">
        <v>549.06450707084252</v>
      </c>
    </row>
    <row r="684" spans="1:15" ht="15.75">
      <c r="A684" s="42">
        <v>469979</v>
      </c>
      <c r="B684" s="43" t="s">
        <v>459</v>
      </c>
      <c r="C684" s="61">
        <v>1200</v>
      </c>
      <c r="D684" s="62">
        <v>114</v>
      </c>
      <c r="E684" s="62">
        <v>70</v>
      </c>
      <c r="F684" s="60"/>
      <c r="G684" s="429"/>
      <c r="H684" s="429"/>
      <c r="I684" s="429"/>
      <c r="J684" s="45" t="s">
        <v>463</v>
      </c>
      <c r="K684" s="92">
        <v>704.63422947902063</v>
      </c>
      <c r="L684" s="92">
        <v>672.92568915246466</v>
      </c>
      <c r="M684" s="92">
        <v>644.74031997330394</v>
      </c>
      <c r="N684" s="92">
        <v>616.554950794143</v>
      </c>
      <c r="O684" s="92">
        <v>581.32323932019199</v>
      </c>
    </row>
    <row r="685" spans="1:15" ht="15.75">
      <c r="A685" s="42">
        <v>469980</v>
      </c>
      <c r="B685" s="43" t="s">
        <v>459</v>
      </c>
      <c r="C685" s="61">
        <v>1200</v>
      </c>
      <c r="D685" s="62">
        <v>133</v>
      </c>
      <c r="E685" s="62">
        <v>70</v>
      </c>
      <c r="F685" s="60"/>
      <c r="G685" s="429"/>
      <c r="H685" s="429"/>
      <c r="I685" s="429"/>
      <c r="J685" s="45" t="s">
        <v>463</v>
      </c>
      <c r="K685" s="92">
        <v>762.77717680594105</v>
      </c>
      <c r="L685" s="92">
        <v>728.45220384967365</v>
      </c>
      <c r="M685" s="92">
        <v>697.94111677743604</v>
      </c>
      <c r="N685" s="92">
        <v>667.43002970519842</v>
      </c>
      <c r="O685" s="92">
        <v>629.29117086490135</v>
      </c>
    </row>
    <row r="686" spans="1:15" ht="15.75">
      <c r="A686" s="42">
        <v>469981</v>
      </c>
      <c r="B686" s="43" t="s">
        <v>459</v>
      </c>
      <c r="C686" s="61">
        <v>1200</v>
      </c>
      <c r="D686" s="62">
        <v>140</v>
      </c>
      <c r="E686" s="62">
        <v>70</v>
      </c>
      <c r="F686" s="60"/>
      <c r="G686" s="429"/>
      <c r="H686" s="429"/>
      <c r="I686" s="429"/>
      <c r="J686" s="45" t="s">
        <v>463</v>
      </c>
      <c r="K686" s="92">
        <v>789.51699753933542</v>
      </c>
      <c r="L686" s="92">
        <v>753.98873265006534</v>
      </c>
      <c r="M686" s="92">
        <v>722.40805274849197</v>
      </c>
      <c r="N686" s="92">
        <v>690.82737284691848</v>
      </c>
      <c r="O686" s="92">
        <v>651.3515229699517</v>
      </c>
    </row>
    <row r="687" spans="1:15" ht="15.75">
      <c r="A687" s="42">
        <v>469982</v>
      </c>
      <c r="B687" s="43" t="s">
        <v>459</v>
      </c>
      <c r="C687" s="61">
        <v>1200</v>
      </c>
      <c r="D687" s="62">
        <v>159</v>
      </c>
      <c r="E687" s="62">
        <v>70</v>
      </c>
      <c r="F687" s="60"/>
      <c r="G687" s="429"/>
      <c r="H687" s="429"/>
      <c r="I687" s="429"/>
      <c r="J687" s="45" t="s">
        <v>463</v>
      </c>
      <c r="K687" s="92">
        <v>816.97192082818196</v>
      </c>
      <c r="L687" s="92">
        <v>780.20818439091374</v>
      </c>
      <c r="M687" s="92">
        <v>747.52930755778652</v>
      </c>
      <c r="N687" s="92">
        <v>714.85043072465919</v>
      </c>
      <c r="O687" s="92">
        <v>674.00183468325008</v>
      </c>
    </row>
    <row r="688" spans="1:15" ht="15.75">
      <c r="A688" s="42">
        <v>469983</v>
      </c>
      <c r="B688" s="43" t="s">
        <v>459</v>
      </c>
      <c r="C688" s="61">
        <v>1200</v>
      </c>
      <c r="D688" s="62">
        <v>219</v>
      </c>
      <c r="E688" s="62">
        <v>70</v>
      </c>
      <c r="F688" s="60"/>
      <c r="G688" s="429"/>
      <c r="H688" s="429"/>
      <c r="I688" s="429"/>
      <c r="J688" s="45" t="s">
        <v>463</v>
      </c>
      <c r="K688" s="92">
        <v>1102.1953241931169</v>
      </c>
      <c r="L688" s="92">
        <v>1052.5965346044266</v>
      </c>
      <c r="M688" s="92">
        <v>1008.508721636702</v>
      </c>
      <c r="N688" s="92">
        <v>964.42090866897729</v>
      </c>
      <c r="O688" s="92">
        <v>909.31114245932145</v>
      </c>
    </row>
    <row r="689" spans="1:15" ht="15.75">
      <c r="A689" s="42">
        <v>469984</v>
      </c>
      <c r="B689" s="43" t="s">
        <v>459</v>
      </c>
      <c r="C689" s="61">
        <v>1200</v>
      </c>
      <c r="D689" s="62">
        <v>273</v>
      </c>
      <c r="E689" s="62">
        <v>70</v>
      </c>
      <c r="F689" s="60"/>
      <c r="G689" s="429"/>
      <c r="H689" s="429"/>
      <c r="I689" s="429"/>
      <c r="J689" s="45" t="s">
        <v>463</v>
      </c>
      <c r="K689" s="92">
        <v>1266.3133414340123</v>
      </c>
      <c r="L689" s="92">
        <v>1209.3292410694817</v>
      </c>
      <c r="M689" s="92">
        <v>1158.6767074121212</v>
      </c>
      <c r="N689" s="92">
        <v>1108.0241737547608</v>
      </c>
      <c r="O689" s="92">
        <v>1044.70850668306</v>
      </c>
    </row>
    <row r="690" spans="1:15" ht="15.75">
      <c r="A690" s="42">
        <v>469985</v>
      </c>
      <c r="B690" s="43" t="s">
        <v>459</v>
      </c>
      <c r="C690" s="61">
        <v>1200</v>
      </c>
      <c r="D690" s="62">
        <v>324</v>
      </c>
      <c r="E690" s="62">
        <v>70</v>
      </c>
      <c r="F690" s="60"/>
      <c r="G690" s="429"/>
      <c r="H690" s="429"/>
      <c r="I690" s="429"/>
      <c r="J690" s="45" t="s">
        <v>463</v>
      </c>
      <c r="K690" s="92">
        <v>1243.2826687526056</v>
      </c>
      <c r="L690" s="92">
        <v>1187.3349486587383</v>
      </c>
      <c r="M690" s="92">
        <v>1137.603641908634</v>
      </c>
      <c r="N690" s="92">
        <v>1087.8723351585299</v>
      </c>
      <c r="O690" s="92">
        <v>1025.7082017208995</v>
      </c>
    </row>
    <row r="691" spans="1:15" ht="15.75">
      <c r="A691" s="42">
        <v>469986</v>
      </c>
      <c r="B691" s="43" t="s">
        <v>459</v>
      </c>
      <c r="C691" s="61">
        <v>1200</v>
      </c>
      <c r="D691" s="62">
        <v>18</v>
      </c>
      <c r="E691" s="62">
        <v>80</v>
      </c>
      <c r="F691" s="60"/>
      <c r="G691" s="429"/>
      <c r="H691" s="429"/>
      <c r="I691" s="429"/>
      <c r="J691" s="45" t="s">
        <v>463</v>
      </c>
      <c r="K691" s="92">
        <v>368.79152158885609</v>
      </c>
      <c r="L691" s="92">
        <v>352.19590311735755</v>
      </c>
      <c r="M691" s="92">
        <v>337.44424225380334</v>
      </c>
      <c r="N691" s="92">
        <v>322.69258139024907</v>
      </c>
      <c r="O691" s="92">
        <v>304.25300531080626</v>
      </c>
    </row>
    <row r="692" spans="1:15" ht="15.75">
      <c r="A692" s="42">
        <v>469987</v>
      </c>
      <c r="B692" s="43" t="s">
        <v>459</v>
      </c>
      <c r="C692" s="61">
        <v>1200</v>
      </c>
      <c r="D692" s="62">
        <v>21</v>
      </c>
      <c r="E692" s="62">
        <v>80</v>
      </c>
      <c r="F692" s="60"/>
      <c r="G692" s="429"/>
      <c r="H692" s="429"/>
      <c r="I692" s="429"/>
      <c r="J692" s="45" t="s">
        <v>463</v>
      </c>
      <c r="K692" s="92">
        <v>372.12412307578421</v>
      </c>
      <c r="L692" s="92">
        <v>355.37853753737392</v>
      </c>
      <c r="M692" s="92">
        <v>340.49357261434255</v>
      </c>
      <c r="N692" s="92">
        <v>325.60860769131119</v>
      </c>
      <c r="O692" s="92">
        <v>307.00240153752196</v>
      </c>
    </row>
    <row r="693" spans="1:15" ht="15.75">
      <c r="A693" s="42">
        <v>469988</v>
      </c>
      <c r="B693" s="43" t="s">
        <v>459</v>
      </c>
      <c r="C693" s="61">
        <v>1200</v>
      </c>
      <c r="D693" s="62">
        <v>25</v>
      </c>
      <c r="E693" s="62">
        <v>80</v>
      </c>
      <c r="F693" s="60"/>
      <c r="G693" s="429"/>
      <c r="H693" s="429"/>
      <c r="I693" s="429"/>
      <c r="J693" s="45" t="s">
        <v>463</v>
      </c>
      <c r="K693" s="92">
        <v>376.56759172502154</v>
      </c>
      <c r="L693" s="92">
        <v>359.62205009739557</v>
      </c>
      <c r="M693" s="92">
        <v>344.55934642839475</v>
      </c>
      <c r="N693" s="92">
        <v>329.49664275939386</v>
      </c>
      <c r="O693" s="92">
        <v>310.66826317314275</v>
      </c>
    </row>
    <row r="694" spans="1:15" ht="15.75">
      <c r="A694" s="42">
        <v>469989</v>
      </c>
      <c r="B694" s="43" t="s">
        <v>459</v>
      </c>
      <c r="C694" s="61">
        <v>1200</v>
      </c>
      <c r="D694" s="62">
        <v>27</v>
      </c>
      <c r="E694" s="62">
        <v>80</v>
      </c>
      <c r="F694" s="60"/>
      <c r="G694" s="429"/>
      <c r="H694" s="429"/>
      <c r="I694" s="429"/>
      <c r="J694" s="45" t="s">
        <v>463</v>
      </c>
      <c r="K694" s="92">
        <v>378.78932604964024</v>
      </c>
      <c r="L694" s="92">
        <v>361.74380637740643</v>
      </c>
      <c r="M694" s="92">
        <v>346.59223333542081</v>
      </c>
      <c r="N694" s="92">
        <v>331.4406602934352</v>
      </c>
      <c r="O694" s="92">
        <v>312.5011939909532</v>
      </c>
    </row>
    <row r="695" spans="1:15" ht="15.75">
      <c r="A695" s="42">
        <v>469990</v>
      </c>
      <c r="B695" s="43" t="s">
        <v>459</v>
      </c>
      <c r="C695" s="61">
        <v>1200</v>
      </c>
      <c r="D695" s="62">
        <v>32</v>
      </c>
      <c r="E695" s="62">
        <v>80</v>
      </c>
      <c r="F695" s="60"/>
      <c r="G695" s="429"/>
      <c r="H695" s="429"/>
      <c r="I695" s="429"/>
      <c r="J695" s="45" t="s">
        <v>463</v>
      </c>
      <c r="K695" s="92">
        <v>417.15509043261562</v>
      </c>
      <c r="L695" s="92">
        <v>398.38311136314792</v>
      </c>
      <c r="M695" s="92">
        <v>381.6969077458433</v>
      </c>
      <c r="N695" s="92">
        <v>365.01070412853869</v>
      </c>
      <c r="O695" s="92">
        <v>344.1529496069079</v>
      </c>
    </row>
    <row r="696" spans="1:15" ht="15.75">
      <c r="A696" s="42">
        <v>469991</v>
      </c>
      <c r="B696" s="43" t="s">
        <v>459</v>
      </c>
      <c r="C696" s="61">
        <v>1200</v>
      </c>
      <c r="D696" s="62">
        <v>34</v>
      </c>
      <c r="E696" s="62">
        <v>80</v>
      </c>
      <c r="F696" s="60"/>
      <c r="G696" s="429"/>
      <c r="H696" s="429"/>
      <c r="I696" s="429"/>
      <c r="J696" s="45" t="s">
        <v>463</v>
      </c>
      <c r="K696" s="92">
        <v>406.45111047152</v>
      </c>
      <c r="L696" s="92">
        <v>388.16081050030158</v>
      </c>
      <c r="M696" s="92">
        <v>371.9027660814408</v>
      </c>
      <c r="N696" s="92">
        <v>355.64472166257997</v>
      </c>
      <c r="O696" s="92">
        <v>335.32216613900397</v>
      </c>
    </row>
    <row r="697" spans="1:15" ht="15.75">
      <c r="A697" s="42">
        <v>469992</v>
      </c>
      <c r="B697" s="43" t="s">
        <v>459</v>
      </c>
      <c r="C697" s="61">
        <v>1200</v>
      </c>
      <c r="D697" s="62">
        <v>38</v>
      </c>
      <c r="E697" s="62">
        <v>80</v>
      </c>
      <c r="F697" s="60"/>
      <c r="G697" s="429"/>
      <c r="H697" s="429"/>
      <c r="I697" s="429"/>
      <c r="J697" s="45" t="s">
        <v>463</v>
      </c>
      <c r="K697" s="92">
        <v>446.68886483504309</v>
      </c>
      <c r="L697" s="92">
        <v>426.58786591746616</v>
      </c>
      <c r="M697" s="92">
        <v>408.72031132406443</v>
      </c>
      <c r="N697" s="92">
        <v>390.85275673066269</v>
      </c>
      <c r="O697" s="92">
        <v>368.51831348891051</v>
      </c>
    </row>
    <row r="698" spans="1:15" ht="15.75">
      <c r="A698" s="42">
        <v>469993</v>
      </c>
      <c r="B698" s="43" t="s">
        <v>459</v>
      </c>
      <c r="C698" s="61">
        <v>1200</v>
      </c>
      <c r="D698" s="62">
        <v>42</v>
      </c>
      <c r="E698" s="62">
        <v>80</v>
      </c>
      <c r="F698" s="60"/>
      <c r="G698" s="429"/>
      <c r="H698" s="429"/>
      <c r="I698" s="429"/>
      <c r="J698" s="45" t="s">
        <v>463</v>
      </c>
      <c r="K698" s="92">
        <v>454.51229380174078</v>
      </c>
      <c r="L698" s="92">
        <v>434.05924058066245</v>
      </c>
      <c r="M698" s="92">
        <v>415.87874882859285</v>
      </c>
      <c r="N698" s="92">
        <v>397.69825707652319</v>
      </c>
      <c r="O698" s="92">
        <v>374.97264238643612</v>
      </c>
    </row>
    <row r="699" spans="1:15" ht="15.75">
      <c r="A699" s="42">
        <v>469994</v>
      </c>
      <c r="B699" s="43" t="s">
        <v>459</v>
      </c>
      <c r="C699" s="61">
        <v>1200</v>
      </c>
      <c r="D699" s="62">
        <v>45</v>
      </c>
      <c r="E699" s="62">
        <v>80</v>
      </c>
      <c r="F699" s="60"/>
      <c r="G699" s="429"/>
      <c r="H699" s="429"/>
      <c r="I699" s="429"/>
      <c r="J699" s="45" t="s">
        <v>463</v>
      </c>
      <c r="K699" s="92">
        <v>462.19055855397505</v>
      </c>
      <c r="L699" s="92">
        <v>441.39198341904614</v>
      </c>
      <c r="M699" s="92">
        <v>422.9043610768872</v>
      </c>
      <c r="N699" s="92">
        <v>404.41673873472814</v>
      </c>
      <c r="O699" s="92">
        <v>381.30721080702938</v>
      </c>
    </row>
    <row r="700" spans="1:15" ht="15.75">
      <c r="A700" s="42">
        <v>469995</v>
      </c>
      <c r="B700" s="43" t="s">
        <v>459</v>
      </c>
      <c r="C700" s="61">
        <v>1200</v>
      </c>
      <c r="D700" s="62">
        <v>48</v>
      </c>
      <c r="E700" s="62">
        <v>80</v>
      </c>
      <c r="F700" s="60"/>
      <c r="G700" s="429"/>
      <c r="H700" s="429"/>
      <c r="I700" s="429"/>
      <c r="J700" s="45" t="s">
        <v>463</v>
      </c>
      <c r="K700" s="92">
        <v>465.52316004090312</v>
      </c>
      <c r="L700" s="92">
        <v>444.57461783906246</v>
      </c>
      <c r="M700" s="92">
        <v>425.95369143742636</v>
      </c>
      <c r="N700" s="92">
        <v>407.3327650357902</v>
      </c>
      <c r="O700" s="92">
        <v>384.05660703374508</v>
      </c>
    </row>
    <row r="701" spans="1:15" ht="15.75">
      <c r="A701" s="42">
        <v>469996</v>
      </c>
      <c r="B701" s="43" t="s">
        <v>459</v>
      </c>
      <c r="C701" s="61">
        <v>1200</v>
      </c>
      <c r="D701" s="62">
        <v>54</v>
      </c>
      <c r="E701" s="62">
        <v>80</v>
      </c>
      <c r="F701" s="60"/>
      <c r="G701" s="429"/>
      <c r="H701" s="429"/>
      <c r="I701" s="429"/>
      <c r="J701" s="45" t="s">
        <v>463</v>
      </c>
      <c r="K701" s="92">
        <v>505.4248664161197</v>
      </c>
      <c r="L701" s="92">
        <v>482.68074742739429</v>
      </c>
      <c r="M701" s="92">
        <v>462.46375277074952</v>
      </c>
      <c r="N701" s="92">
        <v>442.24675811410475</v>
      </c>
      <c r="O701" s="92">
        <v>416.97551479329871</v>
      </c>
    </row>
    <row r="702" spans="1:15" ht="15.75">
      <c r="A702" s="42">
        <v>469997</v>
      </c>
      <c r="B702" s="43" t="s">
        <v>459</v>
      </c>
      <c r="C702" s="61">
        <v>1200</v>
      </c>
      <c r="D702" s="62">
        <v>57</v>
      </c>
      <c r="E702" s="62">
        <v>80</v>
      </c>
      <c r="F702" s="60"/>
      <c r="G702" s="429"/>
      <c r="H702" s="429"/>
      <c r="I702" s="429"/>
      <c r="J702" s="45" t="s">
        <v>463</v>
      </c>
      <c r="K702" s="92">
        <v>508.75746790304777</v>
      </c>
      <c r="L702" s="92">
        <v>485.86338184741061</v>
      </c>
      <c r="M702" s="92">
        <v>465.51308313128874</v>
      </c>
      <c r="N702" s="92">
        <v>445.16278441516681</v>
      </c>
      <c r="O702" s="92">
        <v>419.72491102001436</v>
      </c>
    </row>
    <row r="703" spans="1:15" ht="15.75">
      <c r="A703" s="42">
        <v>469998</v>
      </c>
      <c r="B703" s="43" t="s">
        <v>459</v>
      </c>
      <c r="C703" s="61">
        <v>1200</v>
      </c>
      <c r="D703" s="62">
        <v>60</v>
      </c>
      <c r="E703" s="62">
        <v>80</v>
      </c>
      <c r="F703" s="60"/>
      <c r="G703" s="429"/>
      <c r="H703" s="429"/>
      <c r="I703" s="429"/>
      <c r="J703" s="45" t="s">
        <v>463</v>
      </c>
      <c r="K703" s="92">
        <v>512.09006938997584</v>
      </c>
      <c r="L703" s="92">
        <v>489.04601626742692</v>
      </c>
      <c r="M703" s="92">
        <v>468.5624134918279</v>
      </c>
      <c r="N703" s="92">
        <v>448.07881071622887</v>
      </c>
      <c r="O703" s="92">
        <v>422.47430724673006</v>
      </c>
    </row>
    <row r="704" spans="1:15" ht="15.75">
      <c r="A704" s="42">
        <v>469999</v>
      </c>
      <c r="B704" s="43" t="s">
        <v>459</v>
      </c>
      <c r="C704" s="61">
        <v>1200</v>
      </c>
      <c r="D704" s="62">
        <v>64</v>
      </c>
      <c r="E704" s="62">
        <v>80</v>
      </c>
      <c r="F704" s="60"/>
      <c r="G704" s="429"/>
      <c r="H704" s="429"/>
      <c r="I704" s="429"/>
      <c r="J704" s="45" t="s">
        <v>463</v>
      </c>
      <c r="K704" s="92">
        <v>516.53353803921334</v>
      </c>
      <c r="L704" s="92">
        <v>493.28952882744869</v>
      </c>
      <c r="M704" s="92">
        <v>472.6281873058802</v>
      </c>
      <c r="N704" s="92">
        <v>451.96684578431166</v>
      </c>
      <c r="O704" s="92">
        <v>426.14016888235096</v>
      </c>
    </row>
    <row r="705" spans="1:15" ht="15.75">
      <c r="A705" s="42">
        <v>470000</v>
      </c>
      <c r="B705" s="43" t="s">
        <v>459</v>
      </c>
      <c r="C705" s="61">
        <v>1200</v>
      </c>
      <c r="D705" s="62">
        <v>70</v>
      </c>
      <c r="E705" s="62">
        <v>80</v>
      </c>
      <c r="F705" s="60"/>
      <c r="G705" s="429"/>
      <c r="H705" s="429"/>
      <c r="I705" s="429"/>
      <c r="J705" s="45" t="s">
        <v>463</v>
      </c>
      <c r="K705" s="92">
        <v>607.0148090402804</v>
      </c>
      <c r="L705" s="92">
        <v>579.69914263346777</v>
      </c>
      <c r="M705" s="92">
        <v>555.41855027185659</v>
      </c>
      <c r="N705" s="92">
        <v>531.1379579102454</v>
      </c>
      <c r="O705" s="92">
        <v>500.78721745823128</v>
      </c>
    </row>
    <row r="706" spans="1:15" ht="15.75">
      <c r="A706" s="42">
        <v>470001</v>
      </c>
      <c r="B706" s="43" t="s">
        <v>459</v>
      </c>
      <c r="C706" s="61">
        <v>1200</v>
      </c>
      <c r="D706" s="62">
        <v>76</v>
      </c>
      <c r="E706" s="62">
        <v>80</v>
      </c>
      <c r="F706" s="60"/>
      <c r="G706" s="429"/>
      <c r="H706" s="429"/>
      <c r="I706" s="429"/>
      <c r="J706" s="45" t="s">
        <v>463</v>
      </c>
      <c r="K706" s="92">
        <v>616.3542663312478</v>
      </c>
      <c r="L706" s="92">
        <v>588.61832434634164</v>
      </c>
      <c r="M706" s="92">
        <v>563.9641536930917</v>
      </c>
      <c r="N706" s="92">
        <v>539.30998303984188</v>
      </c>
      <c r="O706" s="92">
        <v>508.49226972327943</v>
      </c>
    </row>
    <row r="707" spans="1:15" ht="15.75">
      <c r="A707" s="42">
        <v>470002</v>
      </c>
      <c r="B707" s="43" t="s">
        <v>459</v>
      </c>
      <c r="C707" s="61">
        <v>1200</v>
      </c>
      <c r="D707" s="62">
        <v>80</v>
      </c>
      <c r="E707" s="62">
        <v>80</v>
      </c>
      <c r="F707" s="60"/>
      <c r="G707" s="429"/>
      <c r="H707" s="429"/>
      <c r="I707" s="429"/>
      <c r="J707" s="45" t="s">
        <v>463</v>
      </c>
      <c r="K707" s="92">
        <v>645.95316355191369</v>
      </c>
      <c r="L707" s="92">
        <v>616.88527119207754</v>
      </c>
      <c r="M707" s="92">
        <v>591.04714465000109</v>
      </c>
      <c r="N707" s="92">
        <v>565.20901810792452</v>
      </c>
      <c r="O707" s="92">
        <v>532.91135993032879</v>
      </c>
    </row>
    <row r="708" spans="1:15" ht="15.75">
      <c r="A708" s="42">
        <v>470003</v>
      </c>
      <c r="B708" s="43" t="s">
        <v>459</v>
      </c>
      <c r="C708" s="61">
        <v>1200</v>
      </c>
      <c r="D708" s="62">
        <v>89</v>
      </c>
      <c r="E708" s="62">
        <v>80</v>
      </c>
      <c r="F708" s="60"/>
      <c r="G708" s="429"/>
      <c r="H708" s="429"/>
      <c r="I708" s="429"/>
      <c r="J708" s="45" t="s">
        <v>463</v>
      </c>
      <c r="K708" s="92">
        <v>720.99198632771618</v>
      </c>
      <c r="L708" s="92">
        <v>688.54734694296894</v>
      </c>
      <c r="M708" s="92">
        <v>659.70766748986034</v>
      </c>
      <c r="N708" s="92">
        <v>630.86798803675163</v>
      </c>
      <c r="O708" s="92">
        <v>594.81838872036576</v>
      </c>
    </row>
    <row r="709" spans="1:15" ht="15.75">
      <c r="A709" s="42">
        <v>470004</v>
      </c>
      <c r="B709" s="43" t="s">
        <v>459</v>
      </c>
      <c r="C709" s="61">
        <v>1200</v>
      </c>
      <c r="D709" s="62">
        <v>108</v>
      </c>
      <c r="E709" s="62">
        <v>80</v>
      </c>
      <c r="F709" s="60"/>
      <c r="G709" s="429"/>
      <c r="H709" s="429"/>
      <c r="I709" s="429"/>
      <c r="J709" s="45" t="s">
        <v>463</v>
      </c>
      <c r="K709" s="92">
        <v>802.57757176056839</v>
      </c>
      <c r="L709" s="92">
        <v>766.4615810313428</v>
      </c>
      <c r="M709" s="92">
        <v>734.35847816092007</v>
      </c>
      <c r="N709" s="92">
        <v>702.25537529049734</v>
      </c>
      <c r="O709" s="92">
        <v>662.1264967024689</v>
      </c>
    </row>
    <row r="710" spans="1:15" ht="15.75">
      <c r="A710" s="42">
        <v>470005</v>
      </c>
      <c r="B710" s="43" t="s">
        <v>459</v>
      </c>
      <c r="C710" s="61">
        <v>1200</v>
      </c>
      <c r="D710" s="62">
        <v>114</v>
      </c>
      <c r="E710" s="62">
        <v>80</v>
      </c>
      <c r="F710" s="60"/>
      <c r="G710" s="429"/>
      <c r="H710" s="429"/>
      <c r="I710" s="429"/>
      <c r="J710" s="45" t="s">
        <v>463</v>
      </c>
      <c r="K710" s="92">
        <v>809.72022948801418</v>
      </c>
      <c r="L710" s="92">
        <v>773.28281916105357</v>
      </c>
      <c r="M710" s="92">
        <v>740.89400998153303</v>
      </c>
      <c r="N710" s="92">
        <v>708.50520080201238</v>
      </c>
      <c r="O710" s="92">
        <v>668.01918932761168</v>
      </c>
    </row>
    <row r="711" spans="1:15" ht="15.75">
      <c r="A711" s="42">
        <v>470006</v>
      </c>
      <c r="B711" s="43" t="s">
        <v>459</v>
      </c>
      <c r="C711" s="61">
        <v>1200</v>
      </c>
      <c r="D711" s="62">
        <v>133</v>
      </c>
      <c r="E711" s="62">
        <v>80</v>
      </c>
      <c r="F711" s="60"/>
      <c r="G711" s="429"/>
      <c r="H711" s="429"/>
      <c r="I711" s="429"/>
      <c r="J711" s="45" t="s">
        <v>463</v>
      </c>
      <c r="K711" s="92">
        <v>822.0906420798284</v>
      </c>
      <c r="L711" s="92">
        <v>785.09656318623604</v>
      </c>
      <c r="M711" s="92">
        <v>752.21293750304301</v>
      </c>
      <c r="N711" s="92">
        <v>719.32931181984986</v>
      </c>
      <c r="O711" s="92">
        <v>678.2247797158584</v>
      </c>
    </row>
    <row r="712" spans="1:15" ht="15.75">
      <c r="A712" s="42">
        <v>470007</v>
      </c>
      <c r="B712" s="43" t="s">
        <v>459</v>
      </c>
      <c r="C712" s="61">
        <v>1200</v>
      </c>
      <c r="D712" s="62">
        <v>140</v>
      </c>
      <c r="E712" s="62">
        <v>80</v>
      </c>
      <c r="F712" s="60"/>
      <c r="G712" s="429"/>
      <c r="H712" s="429"/>
      <c r="I712" s="429"/>
      <c r="J712" s="45" t="s">
        <v>463</v>
      </c>
      <c r="K712" s="92">
        <v>901.04557270053851</v>
      </c>
      <c r="L712" s="92">
        <v>860.49852192901426</v>
      </c>
      <c r="M712" s="92">
        <v>824.4566990209928</v>
      </c>
      <c r="N712" s="92">
        <v>788.41487611297123</v>
      </c>
      <c r="O712" s="92">
        <v>743.36259747794418</v>
      </c>
    </row>
    <row r="713" spans="1:15" ht="15.75">
      <c r="A713" s="42">
        <v>470008</v>
      </c>
      <c r="B713" s="43" t="s">
        <v>459</v>
      </c>
      <c r="C713" s="61">
        <v>1200</v>
      </c>
      <c r="D713" s="62">
        <v>159</v>
      </c>
      <c r="E713" s="62">
        <v>80</v>
      </c>
      <c r="F713" s="60"/>
      <c r="G713" s="429"/>
      <c r="H713" s="429"/>
      <c r="I713" s="429"/>
      <c r="J713" s="45" t="s">
        <v>463</v>
      </c>
      <c r="K713" s="92">
        <v>924.9983311570146</v>
      </c>
      <c r="L713" s="92">
        <v>883.37340625494892</v>
      </c>
      <c r="M713" s="92">
        <v>846.37347300866838</v>
      </c>
      <c r="N713" s="92">
        <v>809.37353976238774</v>
      </c>
      <c r="O713" s="92">
        <v>763.12362320453701</v>
      </c>
    </row>
    <row r="714" spans="1:15" ht="15.75">
      <c r="A714" s="42">
        <v>470009</v>
      </c>
      <c r="B714" s="43" t="s">
        <v>459</v>
      </c>
      <c r="C714" s="61">
        <v>1200</v>
      </c>
      <c r="D714" s="62">
        <v>219</v>
      </c>
      <c r="E714" s="62">
        <v>80</v>
      </c>
      <c r="F714" s="60"/>
      <c r="G714" s="429"/>
      <c r="H714" s="429"/>
      <c r="I714" s="429"/>
      <c r="J714" s="45" t="s">
        <v>463</v>
      </c>
      <c r="K714" s="92">
        <v>1144.2002925195072</v>
      </c>
      <c r="L714" s="92">
        <v>1092.7112793561294</v>
      </c>
      <c r="M714" s="92">
        <v>1046.9432676553492</v>
      </c>
      <c r="N714" s="92">
        <v>1001.1752559545688</v>
      </c>
      <c r="O714" s="92">
        <v>943.96524132859338</v>
      </c>
    </row>
    <row r="715" spans="1:15" ht="15.75">
      <c r="A715" s="42">
        <v>470010</v>
      </c>
      <c r="B715" s="43" t="s">
        <v>459</v>
      </c>
      <c r="C715" s="61">
        <v>1200</v>
      </c>
      <c r="D715" s="62">
        <v>273</v>
      </c>
      <c r="E715" s="62">
        <v>80</v>
      </c>
      <c r="F715" s="60"/>
      <c r="G715" s="429"/>
      <c r="H715" s="429"/>
      <c r="I715" s="429"/>
      <c r="J715" s="45" t="s">
        <v>463</v>
      </c>
      <c r="K715" s="92">
        <v>1461.8421082952011</v>
      </c>
      <c r="L715" s="92">
        <v>1396.0592134219171</v>
      </c>
      <c r="M715" s="92">
        <v>1337.585529090109</v>
      </c>
      <c r="N715" s="92">
        <v>1279.111844758301</v>
      </c>
      <c r="O715" s="92">
        <v>1206.0197393435408</v>
      </c>
    </row>
    <row r="716" spans="1:15" ht="15.75">
      <c r="A716" s="42">
        <v>470011</v>
      </c>
      <c r="B716" s="43" t="s">
        <v>459</v>
      </c>
      <c r="C716" s="61">
        <v>1200</v>
      </c>
      <c r="D716" s="62">
        <v>324</v>
      </c>
      <c r="E716" s="62">
        <v>80</v>
      </c>
      <c r="F716" s="60"/>
      <c r="G716" s="429"/>
      <c r="H716" s="429"/>
      <c r="I716" s="429"/>
      <c r="J716" s="45" t="s">
        <v>463</v>
      </c>
      <c r="K716" s="92">
        <v>1542.3408879075323</v>
      </c>
      <c r="L716" s="92">
        <v>1472.9355479516933</v>
      </c>
      <c r="M716" s="92">
        <v>1411.2419124353921</v>
      </c>
      <c r="N716" s="92">
        <v>1349.5482769190908</v>
      </c>
      <c r="O716" s="92">
        <v>1272.431232523714</v>
      </c>
    </row>
    <row r="717" spans="1:15" ht="15.75">
      <c r="A717" s="42">
        <v>470012</v>
      </c>
      <c r="B717" s="43" t="s">
        <v>459</v>
      </c>
      <c r="C717" s="61">
        <v>1200</v>
      </c>
      <c r="D717" s="62">
        <v>18</v>
      </c>
      <c r="E717" s="62">
        <v>90</v>
      </c>
      <c r="F717" s="60"/>
      <c r="G717" s="429"/>
      <c r="H717" s="429"/>
      <c r="I717" s="429"/>
      <c r="J717" s="45" t="s">
        <v>463</v>
      </c>
      <c r="K717" s="92">
        <v>437.34819321194959</v>
      </c>
      <c r="L717" s="92">
        <v>417.66752451741183</v>
      </c>
      <c r="M717" s="92">
        <v>400.17359678893388</v>
      </c>
      <c r="N717" s="92">
        <v>382.67966906045592</v>
      </c>
      <c r="O717" s="92">
        <v>360.81225939985842</v>
      </c>
    </row>
    <row r="718" spans="1:15" ht="15.75">
      <c r="A718" s="42">
        <v>470013</v>
      </c>
      <c r="B718" s="43" t="s">
        <v>459</v>
      </c>
      <c r="C718" s="61">
        <v>1200</v>
      </c>
      <c r="D718" s="62">
        <v>21</v>
      </c>
      <c r="E718" s="62">
        <v>90</v>
      </c>
      <c r="F718" s="60"/>
      <c r="G718" s="429"/>
      <c r="H718" s="429"/>
      <c r="I718" s="429"/>
      <c r="J718" s="45" t="s">
        <v>463</v>
      </c>
      <c r="K718" s="92">
        <v>440.68079469887772</v>
      </c>
      <c r="L718" s="92">
        <v>420.8501589374282</v>
      </c>
      <c r="M718" s="92">
        <v>403.22292714947315</v>
      </c>
      <c r="N718" s="92">
        <v>385.59569536151798</v>
      </c>
      <c r="O718" s="92">
        <v>363.56165562657412</v>
      </c>
    </row>
    <row r="719" spans="1:15" ht="15.75">
      <c r="A719" s="42">
        <v>470014</v>
      </c>
      <c r="B719" s="43" t="s">
        <v>459</v>
      </c>
      <c r="C719" s="61">
        <v>1200</v>
      </c>
      <c r="D719" s="62">
        <v>25</v>
      </c>
      <c r="E719" s="62">
        <v>90</v>
      </c>
      <c r="F719" s="60"/>
      <c r="G719" s="429"/>
      <c r="H719" s="429"/>
      <c r="I719" s="429"/>
      <c r="J719" s="45" t="s">
        <v>463</v>
      </c>
      <c r="K719" s="92">
        <v>452.84988693088155</v>
      </c>
      <c r="L719" s="92">
        <v>432.47164201899187</v>
      </c>
      <c r="M719" s="92">
        <v>414.35764654175665</v>
      </c>
      <c r="N719" s="92">
        <v>396.24365106452137</v>
      </c>
      <c r="O719" s="92">
        <v>373.60115671797723</v>
      </c>
    </row>
    <row r="720" spans="1:15" ht="15.75">
      <c r="A720" s="42">
        <v>470015</v>
      </c>
      <c r="B720" s="43" t="s">
        <v>459</v>
      </c>
      <c r="C720" s="61">
        <v>1200</v>
      </c>
      <c r="D720" s="62">
        <v>27</v>
      </c>
      <c r="E720" s="62">
        <v>90</v>
      </c>
      <c r="F720" s="60"/>
      <c r="G720" s="429"/>
      <c r="H720" s="429"/>
      <c r="I720" s="429"/>
      <c r="J720" s="45" t="s">
        <v>463</v>
      </c>
      <c r="K720" s="92">
        <v>482.51390696978592</v>
      </c>
      <c r="L720" s="92">
        <v>460.80078115614555</v>
      </c>
      <c r="M720" s="92">
        <v>441.50022487735413</v>
      </c>
      <c r="N720" s="92">
        <v>422.19966859856265</v>
      </c>
      <c r="O720" s="92">
        <v>398.07397325007338</v>
      </c>
    </row>
    <row r="721" spans="1:15" ht="15.75">
      <c r="A721" s="42">
        <v>470016</v>
      </c>
      <c r="B721" s="43" t="s">
        <v>459</v>
      </c>
      <c r="C721" s="61">
        <v>1200</v>
      </c>
      <c r="D721" s="62">
        <v>32</v>
      </c>
      <c r="E721" s="62">
        <v>90</v>
      </c>
      <c r="F721" s="60"/>
      <c r="G721" s="429"/>
      <c r="H721" s="429"/>
      <c r="I721" s="429"/>
      <c r="J721" s="45" t="s">
        <v>463</v>
      </c>
      <c r="K721" s="92">
        <v>493.86246046840756</v>
      </c>
      <c r="L721" s="92">
        <v>471.63864974732923</v>
      </c>
      <c r="M721" s="92">
        <v>451.88415132859296</v>
      </c>
      <c r="N721" s="92">
        <v>432.12965290985665</v>
      </c>
      <c r="O721" s="92">
        <v>407.43652988643623</v>
      </c>
    </row>
    <row r="722" spans="1:15" ht="15.75">
      <c r="A722" s="42">
        <v>470017</v>
      </c>
      <c r="B722" s="43" t="s">
        <v>459</v>
      </c>
      <c r="C722" s="61">
        <v>1200</v>
      </c>
      <c r="D722" s="62">
        <v>34</v>
      </c>
      <c r="E722" s="62">
        <v>90</v>
      </c>
      <c r="F722" s="60"/>
      <c r="G722" s="429"/>
      <c r="H722" s="429"/>
      <c r="I722" s="429"/>
      <c r="J722" s="45" t="s">
        <v>463</v>
      </c>
      <c r="K722" s="92">
        <v>496.08419479302614</v>
      </c>
      <c r="L722" s="92">
        <v>473.76040602733997</v>
      </c>
      <c r="M722" s="92">
        <v>453.91703823561892</v>
      </c>
      <c r="N722" s="92">
        <v>434.07367044389787</v>
      </c>
      <c r="O722" s="92">
        <v>409.26946070424657</v>
      </c>
    </row>
    <row r="723" spans="1:15" ht="15.75">
      <c r="A723" s="42">
        <v>470018</v>
      </c>
      <c r="B723" s="43" t="s">
        <v>459</v>
      </c>
      <c r="C723" s="61">
        <v>1200</v>
      </c>
      <c r="D723" s="62">
        <v>38</v>
      </c>
      <c r="E723" s="62">
        <v>90</v>
      </c>
      <c r="F723" s="60"/>
      <c r="G723" s="429"/>
      <c r="H723" s="429"/>
      <c r="I723" s="429"/>
      <c r="J723" s="45" t="s">
        <v>463</v>
      </c>
      <c r="K723" s="92">
        <v>500.52766344226359</v>
      </c>
      <c r="L723" s="92">
        <v>478.00391858736168</v>
      </c>
      <c r="M723" s="92">
        <v>457.98281204967122</v>
      </c>
      <c r="N723" s="92">
        <v>437.96170551198065</v>
      </c>
      <c r="O723" s="92">
        <v>412.93532233986741</v>
      </c>
    </row>
    <row r="724" spans="1:15" ht="15.75">
      <c r="A724" s="42">
        <v>470019</v>
      </c>
      <c r="B724" s="43" t="s">
        <v>459</v>
      </c>
      <c r="C724" s="61">
        <v>1200</v>
      </c>
      <c r="D724" s="62">
        <v>42</v>
      </c>
      <c r="E724" s="62">
        <v>90</v>
      </c>
      <c r="F724" s="60"/>
      <c r="G724" s="429"/>
      <c r="H724" s="429"/>
      <c r="I724" s="429"/>
      <c r="J724" s="45" t="s">
        <v>463</v>
      </c>
      <c r="K724" s="92">
        <v>504.97113209150098</v>
      </c>
      <c r="L724" s="92">
        <v>482.2474311473834</v>
      </c>
      <c r="M724" s="92">
        <v>462.04858586372342</v>
      </c>
      <c r="N724" s="92">
        <v>441.84974058006333</v>
      </c>
      <c r="O724" s="92">
        <v>416.60118397548831</v>
      </c>
    </row>
    <row r="725" spans="1:15" ht="15.75">
      <c r="A725" s="42">
        <v>470020</v>
      </c>
      <c r="B725" s="43" t="s">
        <v>459</v>
      </c>
      <c r="C725" s="61">
        <v>1200</v>
      </c>
      <c r="D725" s="62">
        <v>45</v>
      </c>
      <c r="E725" s="62">
        <v>90</v>
      </c>
      <c r="F725" s="60"/>
      <c r="G725" s="429"/>
      <c r="H725" s="429"/>
      <c r="I725" s="429"/>
      <c r="J725" s="45" t="s">
        <v>463</v>
      </c>
      <c r="K725" s="92">
        <v>549.9562097689053</v>
      </c>
      <c r="L725" s="92">
        <v>525.20818032930458</v>
      </c>
      <c r="M725" s="92">
        <v>503.20993193854838</v>
      </c>
      <c r="N725" s="92">
        <v>481.21168354779212</v>
      </c>
      <c r="O725" s="92">
        <v>453.71387305934684</v>
      </c>
    </row>
    <row r="726" spans="1:15" ht="15.75">
      <c r="A726" s="42">
        <v>470021</v>
      </c>
      <c r="B726" s="43" t="s">
        <v>459</v>
      </c>
      <c r="C726" s="61">
        <v>1200</v>
      </c>
      <c r="D726" s="62">
        <v>48</v>
      </c>
      <c r="E726" s="62">
        <v>90</v>
      </c>
      <c r="F726" s="60"/>
      <c r="G726" s="429"/>
      <c r="H726" s="429"/>
      <c r="I726" s="429"/>
      <c r="J726" s="45" t="s">
        <v>463</v>
      </c>
      <c r="K726" s="92">
        <v>597.22040309256806</v>
      </c>
      <c r="L726" s="92">
        <v>570.34548495340243</v>
      </c>
      <c r="M726" s="92">
        <v>546.45666882969977</v>
      </c>
      <c r="N726" s="92">
        <v>522.5678527059971</v>
      </c>
      <c r="O726" s="92">
        <v>492.70683255136862</v>
      </c>
    </row>
    <row r="727" spans="1:15" ht="15.75">
      <c r="A727" s="42">
        <v>470022</v>
      </c>
      <c r="B727" s="43" t="s">
        <v>459</v>
      </c>
      <c r="C727" s="61">
        <v>1200</v>
      </c>
      <c r="D727" s="62">
        <v>54</v>
      </c>
      <c r="E727" s="62">
        <v>90</v>
      </c>
      <c r="F727" s="60"/>
      <c r="G727" s="429"/>
      <c r="H727" s="429"/>
      <c r="I727" s="429"/>
      <c r="J727" s="45" t="s">
        <v>463</v>
      </c>
      <c r="K727" s="92">
        <v>606.55986038353569</v>
      </c>
      <c r="L727" s="92">
        <v>579.26466666627653</v>
      </c>
      <c r="M727" s="92">
        <v>555.00227225093522</v>
      </c>
      <c r="N727" s="92">
        <v>530.73987783559369</v>
      </c>
      <c r="O727" s="92">
        <v>500.41188481641694</v>
      </c>
    </row>
    <row r="728" spans="1:15" ht="15.75">
      <c r="A728" s="42">
        <v>470023</v>
      </c>
      <c r="B728" s="43" t="s">
        <v>459</v>
      </c>
      <c r="C728" s="61">
        <v>1200</v>
      </c>
      <c r="D728" s="62">
        <v>57</v>
      </c>
      <c r="E728" s="62">
        <v>90</v>
      </c>
      <c r="F728" s="60"/>
      <c r="G728" s="429"/>
      <c r="H728" s="429"/>
      <c r="I728" s="429"/>
      <c r="J728" s="45" t="s">
        <v>463</v>
      </c>
      <c r="K728" s="92">
        <v>635.04789044189238</v>
      </c>
      <c r="L728" s="92">
        <v>606.4707353720072</v>
      </c>
      <c r="M728" s="92">
        <v>581.06881975433157</v>
      </c>
      <c r="N728" s="92">
        <v>555.66690413665583</v>
      </c>
      <c r="O728" s="92">
        <v>523.91450961456121</v>
      </c>
    </row>
    <row r="729" spans="1:15" ht="15.75">
      <c r="A729" s="42">
        <v>470024</v>
      </c>
      <c r="B729" s="43" t="s">
        <v>459</v>
      </c>
      <c r="C729" s="61">
        <v>1200</v>
      </c>
      <c r="D729" s="62">
        <v>60</v>
      </c>
      <c r="E729" s="62">
        <v>90</v>
      </c>
      <c r="F729" s="60"/>
      <c r="G729" s="429"/>
      <c r="H729" s="429"/>
      <c r="I729" s="429"/>
      <c r="J729" s="45" t="s">
        <v>463</v>
      </c>
      <c r="K729" s="92">
        <v>638.38049192882022</v>
      </c>
      <c r="L729" s="92">
        <v>609.65336979202334</v>
      </c>
      <c r="M729" s="92">
        <v>584.11815011487056</v>
      </c>
      <c r="N729" s="92">
        <v>558.58293043771766</v>
      </c>
      <c r="O729" s="92">
        <v>526.66390584127669</v>
      </c>
    </row>
    <row r="730" spans="1:15" ht="15.75">
      <c r="A730" s="42">
        <v>470025</v>
      </c>
      <c r="B730" s="43" t="s">
        <v>459</v>
      </c>
      <c r="C730" s="61">
        <v>1200</v>
      </c>
      <c r="D730" s="62">
        <v>64</v>
      </c>
      <c r="E730" s="62">
        <v>90</v>
      </c>
      <c r="F730" s="60"/>
      <c r="G730" s="429"/>
      <c r="H730" s="429"/>
      <c r="I730" s="429"/>
      <c r="J730" s="45" t="s">
        <v>463</v>
      </c>
      <c r="K730" s="92">
        <v>671.57302180254737</v>
      </c>
      <c r="L730" s="92">
        <v>641.35223582143271</v>
      </c>
      <c r="M730" s="92">
        <v>614.48931494933083</v>
      </c>
      <c r="N730" s="92">
        <v>587.62639407722895</v>
      </c>
      <c r="O730" s="92">
        <v>554.04774298710151</v>
      </c>
    </row>
    <row r="731" spans="1:15" ht="15.75">
      <c r="A731" s="42">
        <v>470026</v>
      </c>
      <c r="B731" s="43" t="s">
        <v>459</v>
      </c>
      <c r="C731" s="61">
        <v>1200</v>
      </c>
      <c r="D731" s="62">
        <v>70</v>
      </c>
      <c r="E731" s="62">
        <v>90</v>
      </c>
      <c r="F731" s="60"/>
      <c r="G731" s="429"/>
      <c r="H731" s="429"/>
      <c r="I731" s="429"/>
      <c r="J731" s="45" t="s">
        <v>463</v>
      </c>
      <c r="K731" s="92">
        <v>681.35818814636684</v>
      </c>
      <c r="L731" s="92">
        <v>650.69706967978027</v>
      </c>
      <c r="M731" s="92">
        <v>623.44274215392568</v>
      </c>
      <c r="N731" s="92">
        <v>596.18841462807097</v>
      </c>
      <c r="O731" s="92">
        <v>562.12050522075265</v>
      </c>
    </row>
    <row r="732" spans="1:15" ht="15.75">
      <c r="A732" s="42">
        <v>470027</v>
      </c>
      <c r="B732" s="43" t="s">
        <v>459</v>
      </c>
      <c r="C732" s="61">
        <v>1200</v>
      </c>
      <c r="D732" s="62">
        <v>76</v>
      </c>
      <c r="E732" s="62">
        <v>90</v>
      </c>
      <c r="F732" s="60"/>
      <c r="G732" s="429"/>
      <c r="H732" s="429"/>
      <c r="I732" s="429"/>
      <c r="J732" s="45" t="s">
        <v>463</v>
      </c>
      <c r="K732" s="92">
        <v>759.89604418144756</v>
      </c>
      <c r="L732" s="92">
        <v>725.70072219328245</v>
      </c>
      <c r="M732" s="92">
        <v>695.30488042602451</v>
      </c>
      <c r="N732" s="92">
        <v>664.90903865876658</v>
      </c>
      <c r="O732" s="92">
        <v>626.91423644969416</v>
      </c>
    </row>
    <row r="733" spans="1:15" ht="15.75">
      <c r="A733" s="42">
        <v>470028</v>
      </c>
      <c r="B733" s="43" t="s">
        <v>459</v>
      </c>
      <c r="C733" s="61">
        <v>1200</v>
      </c>
      <c r="D733" s="62">
        <v>80</v>
      </c>
      <c r="E733" s="62">
        <v>90</v>
      </c>
      <c r="F733" s="60"/>
      <c r="G733" s="429"/>
      <c r="H733" s="429"/>
      <c r="I733" s="429"/>
      <c r="J733" s="45" t="s">
        <v>463</v>
      </c>
      <c r="K733" s="92">
        <v>768.02674226791453</v>
      </c>
      <c r="L733" s="92">
        <v>733.46553886585832</v>
      </c>
      <c r="M733" s="92">
        <v>702.74446917514183</v>
      </c>
      <c r="N733" s="92">
        <v>672.02339948442523</v>
      </c>
      <c r="O733" s="92">
        <v>633.62206237102941</v>
      </c>
    </row>
    <row r="734" spans="1:15" ht="15.75">
      <c r="A734" s="42">
        <v>470029</v>
      </c>
      <c r="B734" s="43" t="s">
        <v>459</v>
      </c>
      <c r="C734" s="61">
        <v>1200</v>
      </c>
      <c r="D734" s="62">
        <v>89</v>
      </c>
      <c r="E734" s="62">
        <v>90</v>
      </c>
      <c r="F734" s="60"/>
      <c r="G734" s="429"/>
      <c r="H734" s="429"/>
      <c r="I734" s="429"/>
      <c r="J734" s="45" t="s">
        <v>463</v>
      </c>
      <c r="K734" s="92">
        <v>782.44922205337377</v>
      </c>
      <c r="L734" s="92">
        <v>747.23900706097197</v>
      </c>
      <c r="M734" s="92">
        <v>715.94103817883706</v>
      </c>
      <c r="N734" s="92">
        <v>684.64306929670204</v>
      </c>
      <c r="O734" s="92">
        <v>645.52060819403334</v>
      </c>
    </row>
    <row r="735" spans="1:15" ht="15.75">
      <c r="A735" s="42">
        <v>470030</v>
      </c>
      <c r="B735" s="43" t="s">
        <v>459</v>
      </c>
      <c r="C735" s="61">
        <v>1200</v>
      </c>
      <c r="D735" s="62">
        <v>108</v>
      </c>
      <c r="E735" s="62">
        <v>90</v>
      </c>
      <c r="F735" s="60"/>
      <c r="G735" s="429"/>
      <c r="H735" s="429"/>
      <c r="I735" s="429"/>
      <c r="J735" s="45" t="s">
        <v>463</v>
      </c>
      <c r="K735" s="92">
        <v>918.15111236210691</v>
      </c>
      <c r="L735" s="92">
        <v>876.83431230581209</v>
      </c>
      <c r="M735" s="92">
        <v>840.10826781132789</v>
      </c>
      <c r="N735" s="92">
        <v>803.38222331684358</v>
      </c>
      <c r="O735" s="92">
        <v>757.47466769873813</v>
      </c>
    </row>
    <row r="736" spans="1:15" ht="15.75">
      <c r="A736" s="42">
        <v>470031</v>
      </c>
      <c r="B736" s="43" t="s">
        <v>459</v>
      </c>
      <c r="C736" s="61">
        <v>1200</v>
      </c>
      <c r="D736" s="62">
        <v>114</v>
      </c>
      <c r="E736" s="62">
        <v>90</v>
      </c>
      <c r="F736" s="60"/>
      <c r="G736" s="429"/>
      <c r="H736" s="429"/>
      <c r="I736" s="429"/>
      <c r="J736" s="45" t="s">
        <v>463</v>
      </c>
      <c r="K736" s="92">
        <v>943.37074106764487</v>
      </c>
      <c r="L736" s="92">
        <v>900.9190577196008</v>
      </c>
      <c r="M736" s="92">
        <v>863.18422807689512</v>
      </c>
      <c r="N736" s="92">
        <v>825.44939843418922</v>
      </c>
      <c r="O736" s="92">
        <v>778.28086138080698</v>
      </c>
    </row>
    <row r="737" spans="1:15" ht="15.75">
      <c r="A737" s="42">
        <v>470032</v>
      </c>
      <c r="B737" s="43" t="s">
        <v>459</v>
      </c>
      <c r="C737" s="61">
        <v>1200</v>
      </c>
      <c r="D737" s="62">
        <v>133</v>
      </c>
      <c r="E737" s="62">
        <v>90</v>
      </c>
      <c r="F737" s="60"/>
      <c r="G737" s="429"/>
      <c r="H737" s="429"/>
      <c r="I737" s="429"/>
      <c r="J737" s="45" t="s">
        <v>463</v>
      </c>
      <c r="K737" s="92">
        <v>1004.1374453064406</v>
      </c>
      <c r="L737" s="92">
        <v>958.9512602676507</v>
      </c>
      <c r="M737" s="92">
        <v>918.78576245539318</v>
      </c>
      <c r="N737" s="92">
        <v>878.62026464313544</v>
      </c>
      <c r="O737" s="92">
        <v>828.41339237781347</v>
      </c>
    </row>
    <row r="738" spans="1:15" ht="15.75">
      <c r="A738" s="42">
        <v>470033</v>
      </c>
      <c r="B738" s="43" t="s">
        <v>459</v>
      </c>
      <c r="C738" s="61">
        <v>1200</v>
      </c>
      <c r="D738" s="62">
        <v>140</v>
      </c>
      <c r="E738" s="62">
        <v>90</v>
      </c>
      <c r="F738" s="60"/>
      <c r="G738" s="429"/>
      <c r="H738" s="429"/>
      <c r="I738" s="429"/>
      <c r="J738" s="45" t="s">
        <v>463</v>
      </c>
      <c r="K738" s="92">
        <v>1068.1070459571738</v>
      </c>
      <c r="L738" s="92">
        <v>1020.0422288891009</v>
      </c>
      <c r="M738" s="92">
        <v>977.31794705081404</v>
      </c>
      <c r="N738" s="92">
        <v>934.59366521252707</v>
      </c>
      <c r="O738" s="92">
        <v>881.18831291466836</v>
      </c>
    </row>
    <row r="739" spans="1:15" ht="15.75">
      <c r="A739" s="42">
        <v>470034</v>
      </c>
      <c r="B739" s="43" t="s">
        <v>459</v>
      </c>
      <c r="C739" s="61">
        <v>1200</v>
      </c>
      <c r="D739" s="62">
        <v>159</v>
      </c>
      <c r="E739" s="62">
        <v>90</v>
      </c>
      <c r="F739" s="60"/>
      <c r="G739" s="429"/>
      <c r="H739" s="429"/>
      <c r="I739" s="429"/>
      <c r="J739" s="45" t="s">
        <v>463</v>
      </c>
      <c r="K739" s="92">
        <v>1044.2029438231918</v>
      </c>
      <c r="L739" s="92">
        <v>997.21381135114814</v>
      </c>
      <c r="M739" s="92">
        <v>955.4456935982206</v>
      </c>
      <c r="N739" s="92">
        <v>913.67757584529284</v>
      </c>
      <c r="O739" s="92">
        <v>861.46742865413319</v>
      </c>
    </row>
    <row r="740" spans="1:15" ht="15.75">
      <c r="A740" s="42">
        <v>470035</v>
      </c>
      <c r="B740" s="43" t="s">
        <v>459</v>
      </c>
      <c r="C740" s="61">
        <v>1200</v>
      </c>
      <c r="D740" s="62">
        <v>219</v>
      </c>
      <c r="E740" s="62">
        <v>90</v>
      </c>
      <c r="F740" s="60"/>
      <c r="G740" s="429"/>
      <c r="H740" s="429"/>
      <c r="I740" s="429"/>
      <c r="J740" s="45" t="s">
        <v>463</v>
      </c>
      <c r="K740" s="92">
        <v>1250.0623167899532</v>
      </c>
      <c r="L740" s="92">
        <v>1193.8095125344053</v>
      </c>
      <c r="M740" s="92">
        <v>1143.8070198628072</v>
      </c>
      <c r="N740" s="92">
        <v>1093.804527191209</v>
      </c>
      <c r="O740" s="92">
        <v>1031.3014113517113</v>
      </c>
    </row>
    <row r="741" spans="1:15" ht="15.75">
      <c r="A741" s="42">
        <v>470036</v>
      </c>
      <c r="B741" s="43" t="s">
        <v>459</v>
      </c>
      <c r="C741" s="61">
        <v>1200</v>
      </c>
      <c r="D741" s="62">
        <v>273</v>
      </c>
      <c r="E741" s="62">
        <v>90</v>
      </c>
      <c r="F741" s="60"/>
      <c r="G741" s="429"/>
      <c r="H741" s="429"/>
      <c r="I741" s="429"/>
      <c r="J741" s="45" t="s">
        <v>463</v>
      </c>
      <c r="K741" s="92">
        <v>1503.8673342528491</v>
      </c>
      <c r="L741" s="92">
        <v>1436.1933042114708</v>
      </c>
      <c r="M741" s="92">
        <v>1376.038610841357</v>
      </c>
      <c r="N741" s="92">
        <v>1315.883917471243</v>
      </c>
      <c r="O741" s="92">
        <v>1240.6905507586005</v>
      </c>
    </row>
    <row r="742" spans="1:15" ht="15.75">
      <c r="A742" s="42">
        <v>470037</v>
      </c>
      <c r="B742" s="43" t="s">
        <v>459</v>
      </c>
      <c r="C742" s="61">
        <v>1200</v>
      </c>
      <c r="D742" s="62">
        <v>324</v>
      </c>
      <c r="E742" s="62">
        <v>90</v>
      </c>
      <c r="F742" s="60"/>
      <c r="G742" s="429"/>
      <c r="H742" s="429"/>
      <c r="I742" s="429"/>
      <c r="J742" s="45" t="s">
        <v>463</v>
      </c>
      <c r="K742" s="92">
        <v>1925.4809521106681</v>
      </c>
      <c r="L742" s="92">
        <v>1838.834309265688</v>
      </c>
      <c r="M742" s="92">
        <v>1761.8150711812614</v>
      </c>
      <c r="N742" s="92">
        <v>1684.7958330968345</v>
      </c>
      <c r="O742" s="92">
        <v>1588.5217854913012</v>
      </c>
    </row>
    <row r="743" spans="1:15" ht="15.75">
      <c r="A743" s="42">
        <v>470038</v>
      </c>
      <c r="B743" s="43" t="s">
        <v>459</v>
      </c>
      <c r="C743" s="61">
        <v>1200</v>
      </c>
      <c r="D743" s="62">
        <v>18</v>
      </c>
      <c r="E743" s="62">
        <v>100</v>
      </c>
      <c r="F743" s="60"/>
      <c r="G743" s="429"/>
      <c r="H743" s="429"/>
      <c r="I743" s="429"/>
      <c r="J743" s="45" t="s">
        <v>463</v>
      </c>
      <c r="K743" s="92">
        <v>491.18699181917015</v>
      </c>
      <c r="L743" s="92">
        <v>469.08357718730747</v>
      </c>
      <c r="M743" s="92">
        <v>449.43609751454068</v>
      </c>
      <c r="N743" s="92">
        <v>429.78861784177388</v>
      </c>
      <c r="O743" s="92">
        <v>405.22926825081532</v>
      </c>
    </row>
    <row r="744" spans="1:15" ht="15.75">
      <c r="A744" s="42">
        <v>470039</v>
      </c>
      <c r="B744" s="43" t="s">
        <v>459</v>
      </c>
      <c r="C744" s="61">
        <v>1200</v>
      </c>
      <c r="D744" s="62">
        <v>21</v>
      </c>
      <c r="E744" s="62">
        <v>100</v>
      </c>
      <c r="F744" s="60"/>
      <c r="G744" s="429"/>
      <c r="H744" s="429"/>
      <c r="I744" s="429"/>
      <c r="J744" s="45" t="s">
        <v>463</v>
      </c>
      <c r="K744" s="92">
        <v>494.5195933060981</v>
      </c>
      <c r="L744" s="92">
        <v>472.26621160732367</v>
      </c>
      <c r="M744" s="92">
        <v>452.48542787507978</v>
      </c>
      <c r="N744" s="92">
        <v>432.70464414283583</v>
      </c>
      <c r="O744" s="92">
        <v>407.97866447753091</v>
      </c>
    </row>
    <row r="745" spans="1:15" ht="15.75">
      <c r="A745" s="42">
        <v>470040</v>
      </c>
      <c r="B745" s="43" t="s">
        <v>459</v>
      </c>
      <c r="C745" s="61">
        <v>1200</v>
      </c>
      <c r="D745" s="62">
        <v>25</v>
      </c>
      <c r="E745" s="62">
        <v>100</v>
      </c>
      <c r="F745" s="60"/>
      <c r="G745" s="429"/>
      <c r="H745" s="429"/>
      <c r="I745" s="429"/>
      <c r="J745" s="45" t="s">
        <v>463</v>
      </c>
      <c r="K745" s="92">
        <v>507.07496671724027</v>
      </c>
      <c r="L745" s="92">
        <v>484.25659321496443</v>
      </c>
      <c r="M745" s="92">
        <v>463.97359454627485</v>
      </c>
      <c r="N745" s="92">
        <v>443.69059587758522</v>
      </c>
      <c r="O745" s="92">
        <v>418.33684754172322</v>
      </c>
    </row>
    <row r="746" spans="1:15" ht="15.75">
      <c r="A746" s="42">
        <v>470041</v>
      </c>
      <c r="B746" s="43" t="s">
        <v>459</v>
      </c>
      <c r="C746" s="61">
        <v>1200</v>
      </c>
      <c r="D746" s="62">
        <v>27</v>
      </c>
      <c r="E746" s="62">
        <v>100</v>
      </c>
      <c r="F746" s="60"/>
      <c r="G746" s="429"/>
      <c r="H746" s="429"/>
      <c r="I746" s="429"/>
      <c r="J746" s="45" t="s">
        <v>463</v>
      </c>
      <c r="K746" s="92">
        <v>588.53686430716516</v>
      </c>
      <c r="L746" s="92">
        <v>562.05270541334266</v>
      </c>
      <c r="M746" s="92">
        <v>538.51123084105609</v>
      </c>
      <c r="N746" s="92">
        <v>514.96975626876952</v>
      </c>
      <c r="O746" s="92">
        <v>485.54291305341121</v>
      </c>
    </row>
    <row r="747" spans="1:15" ht="15.75">
      <c r="A747" s="42">
        <v>470042</v>
      </c>
      <c r="B747" s="43" t="s">
        <v>459</v>
      </c>
      <c r="C747" s="61">
        <v>1200</v>
      </c>
      <c r="D747" s="62">
        <v>32</v>
      </c>
      <c r="E747" s="62">
        <v>100</v>
      </c>
      <c r="F747" s="60"/>
      <c r="G747" s="429"/>
      <c r="H747" s="429"/>
      <c r="I747" s="429"/>
      <c r="J747" s="45" t="s">
        <v>463</v>
      </c>
      <c r="K747" s="92">
        <v>650.66994423174162</v>
      </c>
      <c r="L747" s="92">
        <v>621.38979674131326</v>
      </c>
      <c r="M747" s="92">
        <v>595.36299897204356</v>
      </c>
      <c r="N747" s="92">
        <v>569.33620120277396</v>
      </c>
      <c r="O747" s="92">
        <v>536.80270399118683</v>
      </c>
    </row>
    <row r="748" spans="1:15" ht="15.75">
      <c r="A748" s="42">
        <v>470043</v>
      </c>
      <c r="B748" s="43" t="s">
        <v>459</v>
      </c>
      <c r="C748" s="61">
        <v>1200</v>
      </c>
      <c r="D748" s="62">
        <v>34</v>
      </c>
      <c r="E748" s="62">
        <v>100</v>
      </c>
      <c r="F748" s="60"/>
      <c r="G748" s="429"/>
      <c r="H748" s="429"/>
      <c r="I748" s="429"/>
      <c r="J748" s="45" t="s">
        <v>463</v>
      </c>
      <c r="K748" s="92">
        <v>598.98718876044188</v>
      </c>
      <c r="L748" s="92">
        <v>572.03276526622199</v>
      </c>
      <c r="M748" s="92">
        <v>548.07327771580435</v>
      </c>
      <c r="N748" s="92">
        <v>524.1137901653866</v>
      </c>
      <c r="O748" s="92">
        <v>494.1644307273645</v>
      </c>
    </row>
    <row r="749" spans="1:15" ht="15.75">
      <c r="A749" s="42">
        <v>470044</v>
      </c>
      <c r="B749" s="43" t="s">
        <v>459</v>
      </c>
      <c r="C749" s="61">
        <v>1200</v>
      </c>
      <c r="D749" s="62">
        <v>38</v>
      </c>
      <c r="E749" s="62">
        <v>100</v>
      </c>
      <c r="F749" s="60"/>
      <c r="G749" s="429"/>
      <c r="H749" s="429"/>
      <c r="I749" s="429"/>
      <c r="J749" s="45" t="s">
        <v>463</v>
      </c>
      <c r="K749" s="92">
        <v>628.586085981108</v>
      </c>
      <c r="L749" s="92">
        <v>600.29971211195812</v>
      </c>
      <c r="M749" s="92">
        <v>575.15626867271385</v>
      </c>
      <c r="N749" s="92">
        <v>550.01282523346947</v>
      </c>
      <c r="O749" s="92">
        <v>518.58352093441408</v>
      </c>
    </row>
    <row r="750" spans="1:15" ht="15.75">
      <c r="A750" s="42">
        <v>470045</v>
      </c>
      <c r="B750" s="43" t="s">
        <v>459</v>
      </c>
      <c r="C750" s="61">
        <v>1200</v>
      </c>
      <c r="D750" s="62">
        <v>42</v>
      </c>
      <c r="E750" s="62">
        <v>100</v>
      </c>
      <c r="F750" s="60"/>
      <c r="G750" s="429"/>
      <c r="H750" s="429"/>
      <c r="I750" s="429"/>
      <c r="J750" s="45" t="s">
        <v>463</v>
      </c>
      <c r="K750" s="92">
        <v>736.77123228602318</v>
      </c>
      <c r="L750" s="92">
        <v>703.61652683315208</v>
      </c>
      <c r="M750" s="92">
        <v>674.14567754171128</v>
      </c>
      <c r="N750" s="92">
        <v>644.67482825027025</v>
      </c>
      <c r="O750" s="92">
        <v>607.83626663596908</v>
      </c>
    </row>
    <row r="751" spans="1:15" ht="15.75">
      <c r="A751" s="42">
        <v>470046</v>
      </c>
      <c r="B751" s="43" t="s">
        <v>459</v>
      </c>
      <c r="C751" s="61">
        <v>1200</v>
      </c>
      <c r="D751" s="62">
        <v>45</v>
      </c>
      <c r="E751" s="62">
        <v>100</v>
      </c>
      <c r="F751" s="60"/>
      <c r="G751" s="429"/>
      <c r="H751" s="429"/>
      <c r="I751" s="429"/>
      <c r="J751" s="45" t="s">
        <v>463</v>
      </c>
      <c r="K751" s="92">
        <v>701.40317443229185</v>
      </c>
      <c r="L751" s="92">
        <v>669.84003158283872</v>
      </c>
      <c r="M751" s="92">
        <v>641.78390460554704</v>
      </c>
      <c r="N751" s="92">
        <v>613.72777762825535</v>
      </c>
      <c r="O751" s="92">
        <v>578.65761890664078</v>
      </c>
    </row>
    <row r="752" spans="1:15" ht="15.75">
      <c r="A752" s="42">
        <v>470047</v>
      </c>
      <c r="B752" s="43" t="s">
        <v>459</v>
      </c>
      <c r="C752" s="61">
        <v>1200</v>
      </c>
      <c r="D752" s="62">
        <v>48</v>
      </c>
      <c r="E752" s="62">
        <v>100</v>
      </c>
      <c r="F752" s="60"/>
      <c r="G752" s="429"/>
      <c r="H752" s="429"/>
      <c r="I752" s="429"/>
      <c r="J752" s="45" t="s">
        <v>463</v>
      </c>
      <c r="K752" s="92">
        <v>671.56378219865474</v>
      </c>
      <c r="L752" s="92">
        <v>641.34341199971527</v>
      </c>
      <c r="M752" s="92">
        <v>614.48086071176908</v>
      </c>
      <c r="N752" s="92">
        <v>587.61830942382289</v>
      </c>
      <c r="O752" s="92">
        <v>554.04012031389016</v>
      </c>
    </row>
    <row r="753" spans="1:15" ht="15.75">
      <c r="A753" s="42">
        <v>470048</v>
      </c>
      <c r="B753" s="43" t="s">
        <v>459</v>
      </c>
      <c r="C753" s="61">
        <v>1200</v>
      </c>
      <c r="D753" s="62">
        <v>54</v>
      </c>
      <c r="E753" s="62">
        <v>100</v>
      </c>
      <c r="F753" s="60"/>
      <c r="G753" s="429"/>
      <c r="H753" s="429"/>
      <c r="I753" s="429"/>
      <c r="J753" s="45" t="s">
        <v>463</v>
      </c>
      <c r="K753" s="92">
        <v>711.40097889307594</v>
      </c>
      <c r="L753" s="92">
        <v>679.38793484288749</v>
      </c>
      <c r="M753" s="92">
        <v>650.93189568716457</v>
      </c>
      <c r="N753" s="92">
        <v>622.47585653144142</v>
      </c>
      <c r="O753" s="92">
        <v>586.90580758678766</v>
      </c>
    </row>
    <row r="754" spans="1:15" ht="15.75">
      <c r="A754" s="42">
        <v>470049</v>
      </c>
      <c r="B754" s="43" t="s">
        <v>459</v>
      </c>
      <c r="C754" s="61">
        <v>1200</v>
      </c>
      <c r="D754" s="62">
        <v>57</v>
      </c>
      <c r="E754" s="62">
        <v>100</v>
      </c>
      <c r="F754" s="60"/>
      <c r="G754" s="429"/>
      <c r="H754" s="429"/>
      <c r="I754" s="429"/>
      <c r="J754" s="45" t="s">
        <v>463</v>
      </c>
      <c r="K754" s="92">
        <v>778.99575487217851</v>
      </c>
      <c r="L754" s="92">
        <v>743.94094590293048</v>
      </c>
      <c r="M754" s="92">
        <v>712.78111570804333</v>
      </c>
      <c r="N754" s="92">
        <v>681.62128551315618</v>
      </c>
      <c r="O754" s="92">
        <v>642.67149776954727</v>
      </c>
    </row>
    <row r="755" spans="1:15" ht="15.75">
      <c r="A755" s="42">
        <v>470050</v>
      </c>
      <c r="B755" s="43" t="s">
        <v>459</v>
      </c>
      <c r="C755" s="61">
        <v>1200</v>
      </c>
      <c r="D755" s="62">
        <v>60</v>
      </c>
      <c r="E755" s="62">
        <v>100</v>
      </c>
      <c r="F755" s="60"/>
      <c r="G755" s="429"/>
      <c r="H755" s="429"/>
      <c r="I755" s="429"/>
      <c r="J755" s="45" t="s">
        <v>463</v>
      </c>
      <c r="K755" s="92">
        <v>764.87874596949632</v>
      </c>
      <c r="L755" s="92">
        <v>730.459202400869</v>
      </c>
      <c r="M755" s="92">
        <v>699.86405256208911</v>
      </c>
      <c r="N755" s="92">
        <v>669.26890272330934</v>
      </c>
      <c r="O755" s="92">
        <v>631.02496542483448</v>
      </c>
    </row>
    <row r="756" spans="1:15" ht="15.75">
      <c r="A756" s="42">
        <v>470051</v>
      </c>
      <c r="B756" s="43" t="s">
        <v>459</v>
      </c>
      <c r="C756" s="61">
        <v>1200</v>
      </c>
      <c r="D756" s="62">
        <v>64</v>
      </c>
      <c r="E756" s="62">
        <v>100</v>
      </c>
      <c r="F756" s="60"/>
      <c r="G756" s="429"/>
      <c r="H756" s="429"/>
      <c r="I756" s="429"/>
      <c r="J756" s="45" t="s">
        <v>463</v>
      </c>
      <c r="K756" s="92">
        <v>815.05935747587648</v>
      </c>
      <c r="L756" s="92">
        <v>778.38168638946206</v>
      </c>
      <c r="M756" s="92">
        <v>745.77931209042697</v>
      </c>
      <c r="N756" s="92">
        <v>713.17693779139188</v>
      </c>
      <c r="O756" s="92">
        <v>672.42396991759801</v>
      </c>
    </row>
    <row r="757" spans="1:15" ht="15.75">
      <c r="A757" s="42">
        <v>470052</v>
      </c>
      <c r="B757" s="43" t="s">
        <v>459</v>
      </c>
      <c r="C757" s="61">
        <v>1200</v>
      </c>
      <c r="D757" s="62">
        <v>70</v>
      </c>
      <c r="E757" s="62">
        <v>100</v>
      </c>
      <c r="F757" s="60"/>
      <c r="G757" s="429"/>
      <c r="H757" s="429"/>
      <c r="I757" s="429"/>
      <c r="J757" s="45" t="s">
        <v>463</v>
      </c>
      <c r="K757" s="92">
        <v>876.60913187830397</v>
      </c>
      <c r="L757" s="92">
        <v>837.16172094378021</v>
      </c>
      <c r="M757" s="92">
        <v>802.09735566864822</v>
      </c>
      <c r="N757" s="92">
        <v>767.032990393516</v>
      </c>
      <c r="O757" s="92">
        <v>723.2025337996007</v>
      </c>
    </row>
    <row r="758" spans="1:15" ht="15.75">
      <c r="A758" s="42">
        <v>470053</v>
      </c>
      <c r="B758" s="43" t="s">
        <v>459</v>
      </c>
      <c r="C758" s="61">
        <v>1200</v>
      </c>
      <c r="D758" s="62">
        <v>76</v>
      </c>
      <c r="E758" s="62">
        <v>100</v>
      </c>
      <c r="F758" s="60"/>
      <c r="G758" s="429"/>
      <c r="H758" s="429"/>
      <c r="I758" s="429"/>
      <c r="J758" s="45" t="s">
        <v>463</v>
      </c>
      <c r="K758" s="92">
        <v>950.35547770930282</v>
      </c>
      <c r="L758" s="92">
        <v>907.58948121238416</v>
      </c>
      <c r="M758" s="92">
        <v>869.57526210401215</v>
      </c>
      <c r="N758" s="92">
        <v>831.56104299563992</v>
      </c>
      <c r="O758" s="92">
        <v>784.04326911017483</v>
      </c>
    </row>
    <row r="759" spans="1:15" ht="15.75">
      <c r="A759" s="42">
        <v>470054</v>
      </c>
      <c r="B759" s="43" t="s">
        <v>459</v>
      </c>
      <c r="C759" s="61">
        <v>1200</v>
      </c>
      <c r="D759" s="62">
        <v>80</v>
      </c>
      <c r="E759" s="62">
        <v>100</v>
      </c>
      <c r="F759" s="60"/>
      <c r="G759" s="429"/>
      <c r="H759" s="429"/>
      <c r="I759" s="429"/>
      <c r="J759" s="45" t="s">
        <v>463</v>
      </c>
      <c r="K759" s="92">
        <v>887.7178035013975</v>
      </c>
      <c r="L759" s="92">
        <v>847.77050234383455</v>
      </c>
      <c r="M759" s="92">
        <v>812.26179020377879</v>
      </c>
      <c r="N759" s="92">
        <v>776.7530780637228</v>
      </c>
      <c r="O759" s="92">
        <v>732.36718788865289</v>
      </c>
    </row>
    <row r="760" spans="1:15" ht="15.75">
      <c r="A760" s="42">
        <v>470055</v>
      </c>
      <c r="B760" s="43" t="s">
        <v>459</v>
      </c>
      <c r="C760" s="61">
        <v>1200</v>
      </c>
      <c r="D760" s="62">
        <v>89</v>
      </c>
      <c r="E760" s="62">
        <v>100</v>
      </c>
      <c r="F760" s="60"/>
      <c r="G760" s="429"/>
      <c r="H760" s="429"/>
      <c r="I760" s="429"/>
      <c r="J760" s="45" t="s">
        <v>463</v>
      </c>
      <c r="K760" s="92">
        <v>948.79815936468594</v>
      </c>
      <c r="L760" s="92">
        <v>906.10224219327506</v>
      </c>
      <c r="M760" s="92">
        <v>868.15031581868766</v>
      </c>
      <c r="N760" s="92">
        <v>830.19838944410026</v>
      </c>
      <c r="O760" s="92">
        <v>782.75848147586589</v>
      </c>
    </row>
    <row r="761" spans="1:15" ht="15.75">
      <c r="A761" s="42">
        <v>470056</v>
      </c>
      <c r="B761" s="43" t="s">
        <v>459</v>
      </c>
      <c r="C761" s="61">
        <v>1200</v>
      </c>
      <c r="D761" s="62">
        <v>108</v>
      </c>
      <c r="E761" s="62">
        <v>100</v>
      </c>
      <c r="F761" s="60"/>
      <c r="G761" s="429"/>
      <c r="H761" s="429"/>
      <c r="I761" s="429"/>
      <c r="J761" s="45" t="s">
        <v>463</v>
      </c>
      <c r="K761" s="92">
        <v>1050.6399731514944</v>
      </c>
      <c r="L761" s="92">
        <v>1003.3611743596771</v>
      </c>
      <c r="M761" s="92">
        <v>961.33557543361735</v>
      </c>
      <c r="N761" s="92">
        <v>919.30997650755762</v>
      </c>
      <c r="O761" s="92">
        <v>866.77797784998279</v>
      </c>
    </row>
    <row r="762" spans="1:15" ht="15.75">
      <c r="A762" s="42">
        <v>470057</v>
      </c>
      <c r="B762" s="43" t="s">
        <v>459</v>
      </c>
      <c r="C762" s="61">
        <v>1200</v>
      </c>
      <c r="D762" s="62">
        <v>114</v>
      </c>
      <c r="E762" s="62">
        <v>100</v>
      </c>
      <c r="F762" s="60"/>
      <c r="G762" s="429"/>
      <c r="H762" s="429"/>
      <c r="I762" s="429"/>
      <c r="J762" s="45" t="s">
        <v>463</v>
      </c>
      <c r="K762" s="92">
        <v>1069.2298781854954</v>
      </c>
      <c r="L762" s="92">
        <v>1021.1145336671481</v>
      </c>
      <c r="M762" s="92">
        <v>978.34533853972835</v>
      </c>
      <c r="N762" s="92">
        <v>935.57614341230851</v>
      </c>
      <c r="O762" s="92">
        <v>882.11464950303366</v>
      </c>
    </row>
    <row r="763" spans="1:15" ht="15.75">
      <c r="A763" s="42">
        <v>470058</v>
      </c>
      <c r="B763" s="43" t="s">
        <v>459</v>
      </c>
      <c r="C763" s="61">
        <v>1200</v>
      </c>
      <c r="D763" s="62">
        <v>133</v>
      </c>
      <c r="E763" s="62">
        <v>100</v>
      </c>
      <c r="F763" s="60"/>
      <c r="G763" s="429"/>
      <c r="H763" s="429"/>
      <c r="I763" s="429"/>
      <c r="J763" s="45" t="s">
        <v>463</v>
      </c>
      <c r="K763" s="92">
        <v>1175.9002067115327</v>
      </c>
      <c r="L763" s="92">
        <v>1122.9846974095137</v>
      </c>
      <c r="M763" s="92">
        <v>1075.9486891410525</v>
      </c>
      <c r="N763" s="92">
        <v>1028.9126808725912</v>
      </c>
      <c r="O763" s="92">
        <v>970.11767053701442</v>
      </c>
    </row>
    <row r="764" spans="1:15" ht="15.75">
      <c r="A764" s="42">
        <v>470059</v>
      </c>
      <c r="B764" s="43" t="s">
        <v>459</v>
      </c>
      <c r="C764" s="61">
        <v>1200</v>
      </c>
      <c r="D764" s="62">
        <v>140</v>
      </c>
      <c r="E764" s="62">
        <v>100</v>
      </c>
      <c r="F764" s="60"/>
      <c r="G764" s="429"/>
      <c r="H764" s="429"/>
      <c r="I764" s="429"/>
      <c r="J764" s="45" t="s">
        <v>463</v>
      </c>
      <c r="K764" s="92">
        <v>1207.7283102035817</v>
      </c>
      <c r="L764" s="92">
        <v>1153.3805362444205</v>
      </c>
      <c r="M764" s="92">
        <v>1105.0714038362773</v>
      </c>
      <c r="N764" s="92">
        <v>1056.762271428134</v>
      </c>
      <c r="O764" s="92">
        <v>996.37585591795482</v>
      </c>
    </row>
    <row r="765" spans="1:15" ht="15.75">
      <c r="A765" s="42">
        <v>470060</v>
      </c>
      <c r="B765" s="43" t="s">
        <v>459</v>
      </c>
      <c r="C765" s="61">
        <v>1200</v>
      </c>
      <c r="D765" s="62">
        <v>159</v>
      </c>
      <c r="E765" s="62">
        <v>100</v>
      </c>
      <c r="F765" s="60"/>
      <c r="G765" s="429"/>
      <c r="H765" s="429"/>
      <c r="I765" s="429"/>
      <c r="J765" s="45" t="s">
        <v>463</v>
      </c>
      <c r="K765" s="92">
        <v>1238.2874302029568</v>
      </c>
      <c r="L765" s="92">
        <v>1182.5644958438236</v>
      </c>
      <c r="M765" s="92">
        <v>1133.0329986357056</v>
      </c>
      <c r="N765" s="92">
        <v>1083.5015014275873</v>
      </c>
      <c r="O765" s="92">
        <v>1021.5871299174393</v>
      </c>
    </row>
    <row r="766" spans="1:15" ht="15.75">
      <c r="A766" s="42">
        <v>470061</v>
      </c>
      <c r="B766" s="43" t="s">
        <v>459</v>
      </c>
      <c r="C766" s="61">
        <v>1200</v>
      </c>
      <c r="D766" s="62">
        <v>219</v>
      </c>
      <c r="E766" s="62">
        <v>100</v>
      </c>
      <c r="F766" s="60"/>
      <c r="G766" s="429"/>
      <c r="H766" s="429"/>
      <c r="I766" s="429"/>
      <c r="J766" s="45" t="s">
        <v>463</v>
      </c>
      <c r="K766" s="92">
        <v>1607.7880632192905</v>
      </c>
      <c r="L766" s="92">
        <v>1535.4376003744223</v>
      </c>
      <c r="M766" s="92">
        <v>1471.1260778456508</v>
      </c>
      <c r="N766" s="92">
        <v>1406.8145553168793</v>
      </c>
      <c r="O766" s="92">
        <v>1326.4251521559147</v>
      </c>
    </row>
    <row r="767" spans="1:15" ht="15.75">
      <c r="A767" s="42">
        <v>470062</v>
      </c>
      <c r="B767" s="43" t="s">
        <v>459</v>
      </c>
      <c r="C767" s="61">
        <v>1200</v>
      </c>
      <c r="D767" s="62">
        <v>273</v>
      </c>
      <c r="E767" s="62">
        <v>100</v>
      </c>
      <c r="F767" s="60"/>
      <c r="G767" s="429"/>
      <c r="H767" s="429"/>
      <c r="I767" s="429"/>
      <c r="J767" s="45" t="s">
        <v>463</v>
      </c>
      <c r="K767" s="92">
        <v>1888.3818003620349</v>
      </c>
      <c r="L767" s="92">
        <v>1803.4046193457432</v>
      </c>
      <c r="M767" s="92">
        <v>1727.8693473312621</v>
      </c>
      <c r="N767" s="92">
        <v>1652.3340753167806</v>
      </c>
      <c r="O767" s="92">
        <v>1557.9149852986786</v>
      </c>
    </row>
    <row r="768" spans="1:15" ht="15.75">
      <c r="A768" s="42">
        <v>470063</v>
      </c>
      <c r="B768" s="43" t="s">
        <v>459</v>
      </c>
      <c r="C768" s="61">
        <v>1200</v>
      </c>
      <c r="D768" s="62">
        <v>324</v>
      </c>
      <c r="E768" s="62">
        <v>100</v>
      </c>
      <c r="F768" s="60"/>
      <c r="G768" s="429"/>
      <c r="H768" s="429"/>
      <c r="I768" s="429"/>
      <c r="J768" s="45" t="s">
        <v>463</v>
      </c>
      <c r="K768" s="92">
        <v>2120.2722686612492</v>
      </c>
      <c r="L768" s="92">
        <v>2024.8600165714929</v>
      </c>
      <c r="M768" s="92">
        <v>1940.0491258250431</v>
      </c>
      <c r="N768" s="92">
        <v>1855.2382350785931</v>
      </c>
      <c r="O768" s="92">
        <v>1749.2246216455305</v>
      </c>
    </row>
    <row r="769" spans="1:15" ht="15.75">
      <c r="A769" s="42">
        <v>470064</v>
      </c>
      <c r="B769" s="43" t="s">
        <v>459</v>
      </c>
      <c r="C769" s="61">
        <v>1200</v>
      </c>
      <c r="D769" s="62">
        <v>18</v>
      </c>
      <c r="E769" s="62">
        <v>120</v>
      </c>
      <c r="F769" s="60"/>
      <c r="G769" s="429"/>
      <c r="H769" s="429"/>
      <c r="I769" s="429"/>
      <c r="J769" s="45" t="s">
        <v>463</v>
      </c>
      <c r="K769" s="92">
        <v>743.08699307401514</v>
      </c>
      <c r="L769" s="92">
        <v>709.64807838568447</v>
      </c>
      <c r="M769" s="92">
        <v>679.92459866272384</v>
      </c>
      <c r="N769" s="92">
        <v>650.20111893976321</v>
      </c>
      <c r="O769" s="92">
        <v>613.0467692860625</v>
      </c>
    </row>
    <row r="770" spans="1:15" ht="15.75">
      <c r="A770" s="42">
        <v>470065</v>
      </c>
      <c r="B770" s="43" t="s">
        <v>459</v>
      </c>
      <c r="C770" s="61">
        <v>1200</v>
      </c>
      <c r="D770" s="62">
        <v>21</v>
      </c>
      <c r="E770" s="62">
        <v>120</v>
      </c>
      <c r="F770" s="60"/>
      <c r="G770" s="429"/>
      <c r="H770" s="429"/>
      <c r="I770" s="429"/>
      <c r="J770" s="45" t="s">
        <v>463</v>
      </c>
      <c r="K770" s="92">
        <v>746.41959456094332</v>
      </c>
      <c r="L770" s="92">
        <v>712.83071280570084</v>
      </c>
      <c r="M770" s="92">
        <v>682.97392902326317</v>
      </c>
      <c r="N770" s="92">
        <v>653.11714524082538</v>
      </c>
      <c r="O770" s="92">
        <v>615.7961655127782</v>
      </c>
    </row>
    <row r="771" spans="1:15" ht="15.75">
      <c r="A771" s="42">
        <v>470066</v>
      </c>
      <c r="B771" s="43" t="s">
        <v>459</v>
      </c>
      <c r="C771" s="61">
        <v>1200</v>
      </c>
      <c r="D771" s="62">
        <v>25</v>
      </c>
      <c r="E771" s="62">
        <v>120</v>
      </c>
      <c r="F771" s="60"/>
      <c r="G771" s="429"/>
      <c r="H771" s="429"/>
      <c r="I771" s="429"/>
      <c r="J771" s="45" t="s">
        <v>463</v>
      </c>
      <c r="K771" s="92">
        <v>796.60020606732348</v>
      </c>
      <c r="L771" s="92">
        <v>760.7531967942939</v>
      </c>
      <c r="M771" s="92">
        <v>728.88918855160102</v>
      </c>
      <c r="N771" s="92">
        <v>697.02518030890803</v>
      </c>
      <c r="O771" s="92">
        <v>657.19517000554185</v>
      </c>
    </row>
    <row r="772" spans="1:15" ht="15.75">
      <c r="A772" s="42">
        <v>470067</v>
      </c>
      <c r="B772" s="43" t="s">
        <v>459</v>
      </c>
      <c r="C772" s="61">
        <v>1200</v>
      </c>
      <c r="D772" s="62">
        <v>27</v>
      </c>
      <c r="E772" s="62">
        <v>120</v>
      </c>
      <c r="F772" s="60"/>
      <c r="G772" s="429"/>
      <c r="H772" s="429"/>
      <c r="I772" s="429"/>
      <c r="J772" s="45" t="s">
        <v>463</v>
      </c>
      <c r="K772" s="92">
        <v>803.24661571661738</v>
      </c>
      <c r="L772" s="92">
        <v>767.10051800936958</v>
      </c>
      <c r="M772" s="92">
        <v>734.9706533807049</v>
      </c>
      <c r="N772" s="92">
        <v>702.84078875204023</v>
      </c>
      <c r="O772" s="92">
        <v>662.67845796620929</v>
      </c>
    </row>
    <row r="773" spans="1:15" ht="15.75">
      <c r="A773" s="42">
        <v>470068</v>
      </c>
      <c r="B773" s="43" t="s">
        <v>459</v>
      </c>
      <c r="C773" s="61">
        <v>1200</v>
      </c>
      <c r="D773" s="62">
        <v>32</v>
      </c>
      <c r="E773" s="62">
        <v>120</v>
      </c>
      <c r="F773" s="60"/>
      <c r="G773" s="429"/>
      <c r="H773" s="429"/>
      <c r="I773" s="429"/>
      <c r="J773" s="45" t="s">
        <v>463</v>
      </c>
      <c r="K773" s="92">
        <v>808.80095152816421</v>
      </c>
      <c r="L773" s="92">
        <v>772.40490870939675</v>
      </c>
      <c r="M773" s="92">
        <v>740.0528706482703</v>
      </c>
      <c r="N773" s="92">
        <v>707.70083258714362</v>
      </c>
      <c r="O773" s="92">
        <v>667.26078501073539</v>
      </c>
    </row>
    <row r="774" spans="1:15" ht="15.75">
      <c r="A774" s="42">
        <v>470069</v>
      </c>
      <c r="B774" s="43" t="s">
        <v>459</v>
      </c>
      <c r="C774" s="61">
        <v>1200</v>
      </c>
      <c r="D774" s="62">
        <v>34</v>
      </c>
      <c r="E774" s="62">
        <v>120</v>
      </c>
      <c r="F774" s="60"/>
      <c r="G774" s="429"/>
      <c r="H774" s="429"/>
      <c r="I774" s="429"/>
      <c r="J774" s="45" t="s">
        <v>463</v>
      </c>
      <c r="K774" s="92">
        <v>865.90725728135442</v>
      </c>
      <c r="L774" s="92">
        <v>826.94143070369341</v>
      </c>
      <c r="M774" s="92">
        <v>792.3051404124393</v>
      </c>
      <c r="N774" s="92">
        <v>757.66885012118507</v>
      </c>
      <c r="O774" s="92">
        <v>714.3734872571174</v>
      </c>
    </row>
    <row r="775" spans="1:15" ht="15.75">
      <c r="A775" s="42">
        <v>470070</v>
      </c>
      <c r="B775" s="43" t="s">
        <v>459</v>
      </c>
      <c r="C775" s="61">
        <v>1200</v>
      </c>
      <c r="D775" s="62">
        <v>38</v>
      </c>
      <c r="E775" s="62">
        <v>120</v>
      </c>
      <c r="F775" s="60"/>
      <c r="G775" s="429"/>
      <c r="H775" s="429"/>
      <c r="I775" s="429"/>
      <c r="J775" s="45" t="s">
        <v>463</v>
      </c>
      <c r="K775" s="92">
        <v>875.75866243852829</v>
      </c>
      <c r="L775" s="92">
        <v>836.34952262879449</v>
      </c>
      <c r="M775" s="92">
        <v>801.31917613125347</v>
      </c>
      <c r="N775" s="92">
        <v>766.28882963371223</v>
      </c>
      <c r="O775" s="92">
        <v>722.50089651178575</v>
      </c>
    </row>
    <row r="776" spans="1:15" ht="15.75">
      <c r="A776" s="42">
        <v>470071</v>
      </c>
      <c r="B776" s="43" t="s">
        <v>459</v>
      </c>
      <c r="C776" s="61">
        <v>1200</v>
      </c>
      <c r="D776" s="62">
        <v>42</v>
      </c>
      <c r="E776" s="62">
        <v>120</v>
      </c>
      <c r="F776" s="60"/>
      <c r="G776" s="429"/>
      <c r="H776" s="429"/>
      <c r="I776" s="429"/>
      <c r="J776" s="45" t="s">
        <v>463</v>
      </c>
      <c r="K776" s="92">
        <v>880.20213108776579</v>
      </c>
      <c r="L776" s="92">
        <v>840.59303518881632</v>
      </c>
      <c r="M776" s="92">
        <v>805.38494994530572</v>
      </c>
      <c r="N776" s="92">
        <v>770.17686470179501</v>
      </c>
      <c r="O776" s="92">
        <v>726.16675814740677</v>
      </c>
    </row>
    <row r="777" spans="1:15" ht="15.75">
      <c r="A777" s="42">
        <v>470072</v>
      </c>
      <c r="B777" s="43" t="s">
        <v>459</v>
      </c>
      <c r="C777" s="61">
        <v>1200</v>
      </c>
      <c r="D777" s="62">
        <v>45</v>
      </c>
      <c r="E777" s="62">
        <v>120</v>
      </c>
      <c r="F777" s="60"/>
      <c r="G777" s="429"/>
      <c r="H777" s="429"/>
      <c r="I777" s="429"/>
      <c r="J777" s="45" t="s">
        <v>463</v>
      </c>
      <c r="K777" s="92">
        <v>950.61587543183668</v>
      </c>
      <c r="L777" s="92">
        <v>907.83816103740401</v>
      </c>
      <c r="M777" s="92">
        <v>869.81352602013055</v>
      </c>
      <c r="N777" s="92">
        <v>831.7888910028571</v>
      </c>
      <c r="O777" s="92">
        <v>784.2580972312652</v>
      </c>
    </row>
    <row r="778" spans="1:15" ht="15.75">
      <c r="A778" s="42">
        <v>470073</v>
      </c>
      <c r="B778" s="43" t="s">
        <v>459</v>
      </c>
      <c r="C778" s="61">
        <v>1200</v>
      </c>
      <c r="D778" s="62">
        <v>48</v>
      </c>
      <c r="E778" s="62">
        <v>120</v>
      </c>
      <c r="F778" s="60"/>
      <c r="G778" s="429"/>
      <c r="H778" s="429"/>
      <c r="I778" s="429"/>
      <c r="J778" s="45" t="s">
        <v>463</v>
      </c>
      <c r="K778" s="92">
        <v>953.94847691876464</v>
      </c>
      <c r="L778" s="92">
        <v>911.02079545742015</v>
      </c>
      <c r="M778" s="92">
        <v>872.86285638066965</v>
      </c>
      <c r="N778" s="92">
        <v>834.70491730391905</v>
      </c>
      <c r="O778" s="92">
        <v>787.00749345798079</v>
      </c>
    </row>
    <row r="779" spans="1:15" ht="15.75">
      <c r="A779" s="42">
        <v>470074</v>
      </c>
      <c r="B779" s="43" t="s">
        <v>459</v>
      </c>
      <c r="C779" s="61">
        <v>1200</v>
      </c>
      <c r="D779" s="62">
        <v>54</v>
      </c>
      <c r="E779" s="62">
        <v>120</v>
      </c>
      <c r="F779" s="60"/>
      <c r="G779" s="429"/>
      <c r="H779" s="429"/>
      <c r="I779" s="429"/>
      <c r="J779" s="45" t="s">
        <v>463</v>
      </c>
      <c r="K779" s="92">
        <v>946.03082274976362</v>
      </c>
      <c r="L779" s="92">
        <v>903.45943572602425</v>
      </c>
      <c r="M779" s="92">
        <v>865.61820281603377</v>
      </c>
      <c r="N779" s="92">
        <v>827.77696990604318</v>
      </c>
      <c r="O779" s="92">
        <v>780.47542876855493</v>
      </c>
    </row>
    <row r="780" spans="1:15" ht="15.75">
      <c r="A780" s="42">
        <v>470075</v>
      </c>
      <c r="B780" s="43" t="s">
        <v>459</v>
      </c>
      <c r="C780" s="61">
        <v>1200</v>
      </c>
      <c r="D780" s="62">
        <v>57</v>
      </c>
      <c r="E780" s="62">
        <v>120</v>
      </c>
      <c r="F780" s="60"/>
      <c r="G780" s="429"/>
      <c r="H780" s="429"/>
      <c r="I780" s="429"/>
      <c r="J780" s="45" t="s">
        <v>463</v>
      </c>
      <c r="K780" s="92">
        <v>968.11281199179382</v>
      </c>
      <c r="L780" s="92">
        <v>924.54773545216301</v>
      </c>
      <c r="M780" s="92">
        <v>885.82322297249141</v>
      </c>
      <c r="N780" s="92">
        <v>847.09871049281958</v>
      </c>
      <c r="O780" s="92">
        <v>798.6930698932299</v>
      </c>
    </row>
    <row r="781" spans="1:15" ht="15.75">
      <c r="A781" s="42">
        <v>470076</v>
      </c>
      <c r="B781" s="43" t="s">
        <v>459</v>
      </c>
      <c r="C781" s="61">
        <v>1200</v>
      </c>
      <c r="D781" s="62">
        <v>60</v>
      </c>
      <c r="E781" s="62">
        <v>120</v>
      </c>
      <c r="F781" s="60"/>
      <c r="G781" s="429"/>
      <c r="H781" s="429"/>
      <c r="I781" s="429"/>
      <c r="J781" s="45" t="s">
        <v>463</v>
      </c>
      <c r="K781" s="92">
        <v>978.20533411364238</v>
      </c>
      <c r="L781" s="92">
        <v>934.18609407852841</v>
      </c>
      <c r="M781" s="92">
        <v>895.05788071398285</v>
      </c>
      <c r="N781" s="92">
        <v>855.92966734943707</v>
      </c>
      <c r="O781" s="92">
        <v>807.01940064375492</v>
      </c>
    </row>
    <row r="782" spans="1:15" ht="15.75">
      <c r="A782" s="42">
        <v>470077</v>
      </c>
      <c r="B782" s="43" t="s">
        <v>459</v>
      </c>
      <c r="C782" s="61">
        <v>1200</v>
      </c>
      <c r="D782" s="62">
        <v>64</v>
      </c>
      <c r="E782" s="62">
        <v>120</v>
      </c>
      <c r="F782" s="60"/>
      <c r="G782" s="429"/>
      <c r="H782" s="429"/>
      <c r="I782" s="429"/>
      <c r="J782" s="45" t="s">
        <v>463</v>
      </c>
      <c r="K782" s="92">
        <v>1062.3337007220634</v>
      </c>
      <c r="L782" s="92">
        <v>1014.5286841895705</v>
      </c>
      <c r="M782" s="92">
        <v>972.03533616068808</v>
      </c>
      <c r="N782" s="92">
        <v>929.54198813180551</v>
      </c>
      <c r="O782" s="92">
        <v>876.42530309570225</v>
      </c>
    </row>
    <row r="783" spans="1:15" ht="15.75">
      <c r="A783" s="42">
        <v>470078</v>
      </c>
      <c r="B783" s="43" t="s">
        <v>459</v>
      </c>
      <c r="C783" s="61">
        <v>1200</v>
      </c>
      <c r="D783" s="62">
        <v>70</v>
      </c>
      <c r="E783" s="62">
        <v>120</v>
      </c>
      <c r="F783" s="60"/>
      <c r="G783" s="429"/>
      <c r="H783" s="429"/>
      <c r="I783" s="429"/>
      <c r="J783" s="45" t="s">
        <v>463</v>
      </c>
      <c r="K783" s="92">
        <v>1073.0028832877563</v>
      </c>
      <c r="L783" s="92">
        <v>1024.7177535398073</v>
      </c>
      <c r="M783" s="92">
        <v>981.79763820829703</v>
      </c>
      <c r="N783" s="92">
        <v>938.87752287678677</v>
      </c>
      <c r="O783" s="92">
        <v>885.22737871239883</v>
      </c>
    </row>
    <row r="784" spans="1:15" ht="15.75">
      <c r="A784" s="42">
        <v>470079</v>
      </c>
      <c r="B784" s="43" t="s">
        <v>459</v>
      </c>
      <c r="C784" s="61">
        <v>1200</v>
      </c>
      <c r="D784" s="62">
        <v>76</v>
      </c>
      <c r="E784" s="62">
        <v>120</v>
      </c>
      <c r="F784" s="60"/>
      <c r="G784" s="429"/>
      <c r="H784" s="429"/>
      <c r="I784" s="429"/>
      <c r="J784" s="45" t="s">
        <v>463</v>
      </c>
      <c r="K784" s="92">
        <v>1079.6680862616124</v>
      </c>
      <c r="L784" s="92">
        <v>1031.0830223798398</v>
      </c>
      <c r="M784" s="92">
        <v>987.89629892937535</v>
      </c>
      <c r="N784" s="92">
        <v>944.70957547891089</v>
      </c>
      <c r="O784" s="92">
        <v>890.72617116583024</v>
      </c>
    </row>
    <row r="785" spans="1:15" ht="15.75">
      <c r="A785" s="42">
        <v>470080</v>
      </c>
      <c r="B785" s="43" t="s">
        <v>459</v>
      </c>
      <c r="C785" s="61">
        <v>1200</v>
      </c>
      <c r="D785" s="62">
        <v>80</v>
      </c>
      <c r="E785" s="62">
        <v>120</v>
      </c>
      <c r="F785" s="60"/>
      <c r="G785" s="429"/>
      <c r="H785" s="429"/>
      <c r="I785" s="429"/>
      <c r="J785" s="45" t="s">
        <v>463</v>
      </c>
      <c r="K785" s="92">
        <v>1084.1115549108497</v>
      </c>
      <c r="L785" s="92">
        <v>1035.3265349398614</v>
      </c>
      <c r="M785" s="92">
        <v>991.96207274342748</v>
      </c>
      <c r="N785" s="92">
        <v>948.59761054699345</v>
      </c>
      <c r="O785" s="92">
        <v>894.39203280145091</v>
      </c>
    </row>
    <row r="786" spans="1:15" ht="15.75">
      <c r="A786" s="42">
        <v>470081</v>
      </c>
      <c r="B786" s="43" t="s">
        <v>459</v>
      </c>
      <c r="C786" s="61">
        <v>1200</v>
      </c>
      <c r="D786" s="62">
        <v>89</v>
      </c>
      <c r="E786" s="62">
        <v>120</v>
      </c>
      <c r="F786" s="60"/>
      <c r="G786" s="429"/>
      <c r="H786" s="429"/>
      <c r="I786" s="429"/>
      <c r="J786" s="45" t="s">
        <v>463</v>
      </c>
      <c r="K786" s="92">
        <v>1105.6977947457835</v>
      </c>
      <c r="L786" s="92">
        <v>1055.9413939822232</v>
      </c>
      <c r="M786" s="92">
        <v>1011.713482192392</v>
      </c>
      <c r="N786" s="92">
        <v>967.4855704025606</v>
      </c>
      <c r="O786" s="92">
        <v>912.20068066527142</v>
      </c>
    </row>
    <row r="787" spans="1:15" ht="15.75">
      <c r="A787" s="42">
        <v>470082</v>
      </c>
      <c r="B787" s="43" t="s">
        <v>459</v>
      </c>
      <c r="C787" s="61">
        <v>1200</v>
      </c>
      <c r="D787" s="62">
        <v>108</v>
      </c>
      <c r="E787" s="62">
        <v>120</v>
      </c>
      <c r="F787" s="60"/>
      <c r="G787" s="429"/>
      <c r="H787" s="429"/>
      <c r="I787" s="429"/>
      <c r="J787" s="45" t="s">
        <v>463</v>
      </c>
      <c r="K787" s="92">
        <v>1316.9196643641103</v>
      </c>
      <c r="L787" s="92">
        <v>1257.6582794677254</v>
      </c>
      <c r="M787" s="92">
        <v>1204.981492893161</v>
      </c>
      <c r="N787" s="92">
        <v>1152.3047063185966</v>
      </c>
      <c r="O787" s="92">
        <v>1086.4587231003909</v>
      </c>
    </row>
    <row r="788" spans="1:15" ht="15.75">
      <c r="A788" s="42">
        <v>470083</v>
      </c>
      <c r="B788" s="43" t="s">
        <v>459</v>
      </c>
      <c r="C788" s="61">
        <v>1200</v>
      </c>
      <c r="D788" s="62">
        <v>114</v>
      </c>
      <c r="E788" s="62">
        <v>120</v>
      </c>
      <c r="F788" s="60"/>
      <c r="G788" s="429"/>
      <c r="H788" s="429"/>
      <c r="I788" s="429"/>
      <c r="J788" s="45" t="s">
        <v>463</v>
      </c>
      <c r="K788" s="92">
        <v>1348.3241016468751</v>
      </c>
      <c r="L788" s="92">
        <v>1287.6495170727655</v>
      </c>
      <c r="M788" s="92">
        <v>1233.7165530068908</v>
      </c>
      <c r="N788" s="92">
        <v>1179.7835889410158</v>
      </c>
      <c r="O788" s="92">
        <v>1112.3673838586719</v>
      </c>
    </row>
    <row r="789" spans="1:15" ht="15.75">
      <c r="A789" s="42">
        <v>470084</v>
      </c>
      <c r="B789" s="43" t="s">
        <v>459</v>
      </c>
      <c r="C789" s="61">
        <v>1200</v>
      </c>
      <c r="D789" s="62">
        <v>133</v>
      </c>
      <c r="E789" s="62">
        <v>120</v>
      </c>
      <c r="F789" s="60"/>
      <c r="G789" s="429"/>
      <c r="H789" s="429"/>
      <c r="I789" s="429"/>
      <c r="J789" s="45" t="s">
        <v>463</v>
      </c>
      <c r="K789" s="92">
        <v>1427.0413920642659</v>
      </c>
      <c r="L789" s="92">
        <v>1362.8245294213739</v>
      </c>
      <c r="M789" s="92">
        <v>1305.7428737388034</v>
      </c>
      <c r="N789" s="92">
        <v>1248.6612180562327</v>
      </c>
      <c r="O789" s="92">
        <v>1177.3091484530194</v>
      </c>
    </row>
    <row r="790" spans="1:15" ht="15.75">
      <c r="A790" s="42">
        <v>470085</v>
      </c>
      <c r="B790" s="43" t="s">
        <v>459</v>
      </c>
      <c r="C790" s="61">
        <v>1200</v>
      </c>
      <c r="D790" s="62">
        <v>140</v>
      </c>
      <c r="E790" s="62">
        <v>120</v>
      </c>
      <c r="F790" s="60"/>
      <c r="G790" s="429"/>
      <c r="H790" s="429"/>
      <c r="I790" s="429"/>
      <c r="J790" s="45" t="s">
        <v>463</v>
      </c>
      <c r="K790" s="92">
        <v>1434.8174622004315</v>
      </c>
      <c r="L790" s="92">
        <v>1370.250676401412</v>
      </c>
      <c r="M790" s="92">
        <v>1312.8579779133947</v>
      </c>
      <c r="N790" s="92">
        <v>1255.4652794253775</v>
      </c>
      <c r="O790" s="92">
        <v>1183.724406315356</v>
      </c>
    </row>
    <row r="791" spans="1:15" ht="15.75">
      <c r="A791" s="42">
        <v>470086</v>
      </c>
      <c r="B791" s="43" t="s">
        <v>459</v>
      </c>
      <c r="C791" s="61">
        <v>1200</v>
      </c>
      <c r="D791" s="62">
        <v>159</v>
      </c>
      <c r="E791" s="62">
        <v>120</v>
      </c>
      <c r="F791" s="60"/>
      <c r="G791" s="429"/>
      <c r="H791" s="429"/>
      <c r="I791" s="429"/>
      <c r="J791" s="45" t="s">
        <v>463</v>
      </c>
      <c r="K791" s="92">
        <v>1566.4402239985948</v>
      </c>
      <c r="L791" s="92">
        <v>1495.9504139186579</v>
      </c>
      <c r="M791" s="92">
        <v>1433.2928049587142</v>
      </c>
      <c r="N791" s="92">
        <v>1370.6351959987705</v>
      </c>
      <c r="O791" s="92">
        <v>1292.3131847988407</v>
      </c>
    </row>
    <row r="792" spans="1:15" ht="15.75">
      <c r="A792" s="42">
        <v>470087</v>
      </c>
      <c r="B792" s="43" t="s">
        <v>459</v>
      </c>
      <c r="C792" s="61">
        <v>1200</v>
      </c>
      <c r="D792" s="62">
        <v>219</v>
      </c>
      <c r="E792" s="62">
        <v>120</v>
      </c>
      <c r="F792" s="60"/>
      <c r="G792" s="429"/>
      <c r="H792" s="429"/>
      <c r="I792" s="429"/>
      <c r="J792" s="45" t="s">
        <v>463</v>
      </c>
      <c r="K792" s="92">
        <v>1924.749396594299</v>
      </c>
      <c r="L792" s="92">
        <v>1838.1356737475555</v>
      </c>
      <c r="M792" s="92">
        <v>1761.1456978837837</v>
      </c>
      <c r="N792" s="92">
        <v>1684.1557220200116</v>
      </c>
      <c r="O792" s="92">
        <v>1587.9182521902967</v>
      </c>
    </row>
    <row r="793" spans="1:15" ht="15.75">
      <c r="A793" s="42">
        <v>470088</v>
      </c>
      <c r="B793" s="43" t="s">
        <v>459</v>
      </c>
      <c r="C793" s="61">
        <v>1200</v>
      </c>
      <c r="D793" s="62">
        <v>273</v>
      </c>
      <c r="E793" s="62">
        <v>120</v>
      </c>
      <c r="F793" s="60"/>
      <c r="G793" s="429"/>
      <c r="H793" s="429"/>
      <c r="I793" s="429"/>
      <c r="J793" s="45" t="s">
        <v>463</v>
      </c>
      <c r="K793" s="92">
        <v>2303.1564991639516</v>
      </c>
      <c r="L793" s="92">
        <v>2199.5144567015736</v>
      </c>
      <c r="M793" s="92">
        <v>2107.3881967350158</v>
      </c>
      <c r="N793" s="92">
        <v>2015.2619367684576</v>
      </c>
      <c r="O793" s="92">
        <v>1900.1041118102601</v>
      </c>
    </row>
    <row r="794" spans="1:15" ht="15.75">
      <c r="A794" s="42">
        <v>470089</v>
      </c>
      <c r="B794" s="43" t="s">
        <v>459</v>
      </c>
      <c r="C794" s="61">
        <v>1200</v>
      </c>
      <c r="D794" s="62">
        <v>324</v>
      </c>
      <c r="E794" s="62">
        <v>120</v>
      </c>
      <c r="F794" s="60"/>
      <c r="G794" s="429"/>
      <c r="H794" s="429"/>
      <c r="I794" s="429"/>
      <c r="J794" s="45" t="s">
        <v>463</v>
      </c>
      <c r="K794" s="92">
        <v>2497.7184078204536</v>
      </c>
      <c r="L794" s="92">
        <v>2385.3210794685333</v>
      </c>
      <c r="M794" s="92">
        <v>2285.412343155715</v>
      </c>
      <c r="N794" s="92">
        <v>2185.5036068428972</v>
      </c>
      <c r="O794" s="92">
        <v>2060.6176864518743</v>
      </c>
    </row>
    <row r="795" spans="1:15" ht="15.75">
      <c r="A795" s="42">
        <v>470090</v>
      </c>
      <c r="B795" s="43" t="s">
        <v>460</v>
      </c>
      <c r="C795" s="61">
        <v>1200</v>
      </c>
      <c r="D795" s="62">
        <v>18</v>
      </c>
      <c r="E795" s="62">
        <v>20</v>
      </c>
      <c r="F795" s="60" t="s">
        <v>461</v>
      </c>
      <c r="G795" s="429"/>
      <c r="H795" s="429"/>
      <c r="I795" s="429"/>
      <c r="J795" s="45" t="s">
        <v>463</v>
      </c>
      <c r="K795" s="92">
        <v>97.477231719716031</v>
      </c>
      <c r="L795" s="92">
        <v>93.090756292328805</v>
      </c>
      <c r="M795" s="92">
        <v>89.191667023540177</v>
      </c>
      <c r="N795" s="92">
        <v>85.292577754751534</v>
      </c>
      <c r="O795" s="92">
        <v>80.418716168765727</v>
      </c>
    </row>
    <row r="796" spans="1:15" ht="15.75">
      <c r="A796" s="42">
        <v>470091</v>
      </c>
      <c r="B796" s="43" t="s">
        <v>460</v>
      </c>
      <c r="C796" s="61">
        <v>1200</v>
      </c>
      <c r="D796" s="62">
        <v>21</v>
      </c>
      <c r="E796" s="62">
        <v>20</v>
      </c>
      <c r="F796" s="60" t="s">
        <v>461</v>
      </c>
      <c r="G796" s="429"/>
      <c r="H796" s="429"/>
      <c r="I796" s="429"/>
      <c r="J796" s="45" t="s">
        <v>463</v>
      </c>
      <c r="K796" s="92">
        <v>105.79542463829085</v>
      </c>
      <c r="L796" s="92">
        <v>101.03463052956776</v>
      </c>
      <c r="M796" s="92">
        <v>96.802813544036141</v>
      </c>
      <c r="N796" s="92">
        <v>92.570996558504504</v>
      </c>
      <c r="O796" s="92">
        <v>87.281225326589947</v>
      </c>
    </row>
    <row r="797" spans="1:15" ht="15.75">
      <c r="A797" s="42">
        <v>470092</v>
      </c>
      <c r="B797" s="43" t="s">
        <v>460</v>
      </c>
      <c r="C797" s="61">
        <v>1200</v>
      </c>
      <c r="D797" s="62">
        <v>25</v>
      </c>
      <c r="E797" s="62">
        <v>20</v>
      </c>
      <c r="F797" s="60" t="s">
        <v>461</v>
      </c>
      <c r="G797" s="429"/>
      <c r="H797" s="429"/>
      <c r="I797" s="429"/>
      <c r="J797" s="45" t="s">
        <v>463</v>
      </c>
      <c r="K797" s="92">
        <v>120.2042286313018</v>
      </c>
      <c r="L797" s="92">
        <v>114.79503834289322</v>
      </c>
      <c r="M797" s="92">
        <v>109.98686919764116</v>
      </c>
      <c r="N797" s="92">
        <v>105.17870005238908</v>
      </c>
      <c r="O797" s="92">
        <v>99.168488620823979</v>
      </c>
    </row>
    <row r="798" spans="1:15" ht="15.75">
      <c r="A798" s="42">
        <v>470093</v>
      </c>
      <c r="B798" s="43" t="s">
        <v>460</v>
      </c>
      <c r="C798" s="61">
        <v>1200</v>
      </c>
      <c r="D798" s="62">
        <v>27</v>
      </c>
      <c r="E798" s="62">
        <v>20</v>
      </c>
      <c r="F798" s="60" t="s">
        <v>461</v>
      </c>
      <c r="G798" s="429"/>
      <c r="H798" s="429"/>
      <c r="I798" s="429"/>
      <c r="J798" s="45" t="s">
        <v>463</v>
      </c>
      <c r="K798" s="92">
        <v>124.74359219843586</v>
      </c>
      <c r="L798" s="92">
        <v>119.13013054950625</v>
      </c>
      <c r="M798" s="92">
        <v>114.14038686156881</v>
      </c>
      <c r="N798" s="92">
        <v>109.15064317363138</v>
      </c>
      <c r="O798" s="92">
        <v>102.91346356370958</v>
      </c>
    </row>
    <row r="799" spans="1:15" ht="15.75">
      <c r="A799" s="42">
        <v>470094</v>
      </c>
      <c r="B799" s="43" t="s">
        <v>460</v>
      </c>
      <c r="C799" s="61">
        <v>1200</v>
      </c>
      <c r="D799" s="62">
        <v>32</v>
      </c>
      <c r="E799" s="62">
        <v>20</v>
      </c>
      <c r="F799" s="60" t="s">
        <v>461</v>
      </c>
      <c r="G799" s="429"/>
      <c r="H799" s="429"/>
      <c r="I799" s="429"/>
      <c r="J799" s="45" t="s">
        <v>463</v>
      </c>
      <c r="K799" s="92">
        <v>133.69239663193986</v>
      </c>
      <c r="L799" s="92">
        <v>127.67623878350255</v>
      </c>
      <c r="M799" s="92">
        <v>122.32854291822497</v>
      </c>
      <c r="N799" s="92">
        <v>116.98084705294738</v>
      </c>
      <c r="O799" s="92">
        <v>110.29622722135038</v>
      </c>
    </row>
    <row r="800" spans="1:15" ht="15.75">
      <c r="A800" s="42">
        <v>470095</v>
      </c>
      <c r="B800" s="43" t="s">
        <v>460</v>
      </c>
      <c r="C800" s="61">
        <v>1200</v>
      </c>
      <c r="D800" s="62">
        <v>34</v>
      </c>
      <c r="E800" s="62">
        <v>20</v>
      </c>
      <c r="F800" s="60" t="s">
        <v>461</v>
      </c>
      <c r="G800" s="429"/>
      <c r="H800" s="429"/>
      <c r="I800" s="429"/>
      <c r="J800" s="45" t="s">
        <v>463</v>
      </c>
      <c r="K800" s="92">
        <v>139.98401969586016</v>
      </c>
      <c r="L800" s="92">
        <v>133.68473880954645</v>
      </c>
      <c r="M800" s="92">
        <v>128.08537802171205</v>
      </c>
      <c r="N800" s="92">
        <v>122.48601723387763</v>
      </c>
      <c r="O800" s="92">
        <v>115.48681624908463</v>
      </c>
    </row>
    <row r="801" spans="1:15" ht="15.75">
      <c r="A801" s="42">
        <v>470096</v>
      </c>
      <c r="B801" s="43" t="s">
        <v>460</v>
      </c>
      <c r="C801" s="61">
        <v>1200</v>
      </c>
      <c r="D801" s="62">
        <v>38</v>
      </c>
      <c r="E801" s="62">
        <v>20</v>
      </c>
      <c r="F801" s="60" t="s">
        <v>461</v>
      </c>
      <c r="G801" s="429"/>
      <c r="H801" s="429"/>
      <c r="I801" s="429"/>
      <c r="J801" s="45" t="s">
        <v>463</v>
      </c>
      <c r="K801" s="92">
        <v>147.15982742962129</v>
      </c>
      <c r="L801" s="92">
        <v>140.53763519528832</v>
      </c>
      <c r="M801" s="92">
        <v>134.65124209810349</v>
      </c>
      <c r="N801" s="92">
        <v>128.76484900091862</v>
      </c>
      <c r="O801" s="92">
        <v>121.40685762943755</v>
      </c>
    </row>
    <row r="802" spans="1:15" ht="15.75">
      <c r="A802" s="42">
        <v>470097</v>
      </c>
      <c r="B802" s="43" t="s">
        <v>460</v>
      </c>
      <c r="C802" s="61">
        <v>1200</v>
      </c>
      <c r="D802" s="62">
        <v>42</v>
      </c>
      <c r="E802" s="62">
        <v>20</v>
      </c>
      <c r="F802" s="60" t="s">
        <v>461</v>
      </c>
      <c r="G802" s="429"/>
      <c r="H802" s="429"/>
      <c r="I802" s="429"/>
      <c r="J802" s="45" t="s">
        <v>463</v>
      </c>
      <c r="K802" s="92">
        <v>155.28048901367754</v>
      </c>
      <c r="L802" s="92">
        <v>148.29286700806205</v>
      </c>
      <c r="M802" s="92">
        <v>142.08164744751494</v>
      </c>
      <c r="N802" s="92">
        <v>135.87042788696783</v>
      </c>
      <c r="O802" s="92">
        <v>128.10640343628395</v>
      </c>
    </row>
    <row r="803" spans="1:15" ht="15.75">
      <c r="A803" s="42">
        <v>470098</v>
      </c>
      <c r="B803" s="43" t="s">
        <v>460</v>
      </c>
      <c r="C803" s="61">
        <v>1200</v>
      </c>
      <c r="D803" s="62">
        <v>45</v>
      </c>
      <c r="E803" s="62">
        <v>20</v>
      </c>
      <c r="F803" s="60" t="s">
        <v>461</v>
      </c>
      <c r="G803" s="429"/>
      <c r="H803" s="429"/>
      <c r="I803" s="429"/>
      <c r="J803" s="45" t="s">
        <v>463</v>
      </c>
      <c r="K803" s="92">
        <v>161.15287874051174</v>
      </c>
      <c r="L803" s="92">
        <v>153.9009991971887</v>
      </c>
      <c r="M803" s="92">
        <v>147.45488404756824</v>
      </c>
      <c r="N803" s="92">
        <v>141.00876889794776</v>
      </c>
      <c r="O803" s="92">
        <v>132.95112496092219</v>
      </c>
    </row>
    <row r="804" spans="1:15" ht="15.75">
      <c r="A804" s="42">
        <v>470099</v>
      </c>
      <c r="B804" s="43" t="s">
        <v>460</v>
      </c>
      <c r="C804" s="61">
        <v>1200</v>
      </c>
      <c r="D804" s="62">
        <v>48</v>
      </c>
      <c r="E804" s="62">
        <v>20</v>
      </c>
      <c r="F804" s="60" t="s">
        <v>461</v>
      </c>
      <c r="G804" s="429"/>
      <c r="H804" s="429"/>
      <c r="I804" s="429"/>
      <c r="J804" s="45" t="s">
        <v>463</v>
      </c>
      <c r="K804" s="92">
        <v>172.2719849039845</v>
      </c>
      <c r="L804" s="92">
        <v>164.51974558330519</v>
      </c>
      <c r="M804" s="92">
        <v>157.62886618714583</v>
      </c>
      <c r="N804" s="92">
        <v>150.73798679098644</v>
      </c>
      <c r="O804" s="92">
        <v>142.12438754578722</v>
      </c>
    </row>
    <row r="805" spans="1:15" ht="15.75">
      <c r="A805" s="42">
        <v>470100</v>
      </c>
      <c r="B805" s="43" t="s">
        <v>460</v>
      </c>
      <c r="C805" s="61">
        <v>1200</v>
      </c>
      <c r="D805" s="62">
        <v>54</v>
      </c>
      <c r="E805" s="62">
        <v>20</v>
      </c>
      <c r="F805" s="60" t="s">
        <v>461</v>
      </c>
      <c r="G805" s="429"/>
      <c r="H805" s="429"/>
      <c r="I805" s="429"/>
      <c r="J805" s="45" t="s">
        <v>463</v>
      </c>
      <c r="K805" s="92">
        <v>191.52621143028895</v>
      </c>
      <c r="L805" s="92">
        <v>182.90753191592594</v>
      </c>
      <c r="M805" s="92">
        <v>175.24648345871441</v>
      </c>
      <c r="N805" s="92">
        <v>167.58543500150284</v>
      </c>
      <c r="O805" s="92">
        <v>158.00912442998839</v>
      </c>
    </row>
    <row r="806" spans="1:15" ht="15.75">
      <c r="A806" s="42">
        <v>470101</v>
      </c>
      <c r="B806" s="43" t="s">
        <v>460</v>
      </c>
      <c r="C806" s="61">
        <v>1200</v>
      </c>
      <c r="D806" s="62">
        <v>57</v>
      </c>
      <c r="E806" s="62">
        <v>20</v>
      </c>
      <c r="F806" s="60" t="s">
        <v>461</v>
      </c>
      <c r="G806" s="429"/>
      <c r="H806" s="429"/>
      <c r="I806" s="429"/>
      <c r="J806" s="45" t="s">
        <v>463</v>
      </c>
      <c r="K806" s="92">
        <v>200.39363211098186</v>
      </c>
      <c r="L806" s="92">
        <v>191.37591866598765</v>
      </c>
      <c r="M806" s="92">
        <v>183.36017338154841</v>
      </c>
      <c r="N806" s="92">
        <v>175.34442809710913</v>
      </c>
      <c r="O806" s="92">
        <v>165.32474649156003</v>
      </c>
    </row>
    <row r="807" spans="1:15" ht="15.75">
      <c r="A807" s="42">
        <v>470102</v>
      </c>
      <c r="B807" s="43" t="s">
        <v>460</v>
      </c>
      <c r="C807" s="61">
        <v>1200</v>
      </c>
      <c r="D807" s="62">
        <v>60</v>
      </c>
      <c r="E807" s="62">
        <v>20</v>
      </c>
      <c r="F807" s="60" t="s">
        <v>461</v>
      </c>
      <c r="G807" s="429"/>
      <c r="H807" s="429"/>
      <c r="I807" s="429"/>
      <c r="J807" s="45" t="s">
        <v>463</v>
      </c>
      <c r="K807" s="92">
        <v>208.28010930363826</v>
      </c>
      <c r="L807" s="92">
        <v>198.90750438497452</v>
      </c>
      <c r="M807" s="92">
        <v>190.57630001282902</v>
      </c>
      <c r="N807" s="92">
        <v>182.24509564068347</v>
      </c>
      <c r="O807" s="92">
        <v>171.83109017550154</v>
      </c>
    </row>
    <row r="808" spans="1:15" ht="15.75">
      <c r="A808" s="42">
        <v>470103</v>
      </c>
      <c r="B808" s="43" t="s">
        <v>460</v>
      </c>
      <c r="C808" s="61">
        <v>1200</v>
      </c>
      <c r="D808" s="62">
        <v>64</v>
      </c>
      <c r="E808" s="62">
        <v>20</v>
      </c>
      <c r="F808" s="60" t="s">
        <v>461</v>
      </c>
      <c r="G808" s="429"/>
      <c r="H808" s="429"/>
      <c r="I808" s="429"/>
      <c r="J808" s="45" t="s">
        <v>463</v>
      </c>
      <c r="K808" s="92">
        <v>218.28299056746781</v>
      </c>
      <c r="L808" s="92">
        <v>208.46025599193175</v>
      </c>
      <c r="M808" s="92">
        <v>199.72893636923305</v>
      </c>
      <c r="N808" s="92">
        <v>190.99761674653433</v>
      </c>
      <c r="O808" s="92">
        <v>180.08346721816093</v>
      </c>
    </row>
    <row r="809" spans="1:15" ht="15.75">
      <c r="A809" s="42">
        <v>470104</v>
      </c>
      <c r="B809" s="43" t="s">
        <v>460</v>
      </c>
      <c r="C809" s="61">
        <v>1200</v>
      </c>
      <c r="D809" s="62">
        <v>70</v>
      </c>
      <c r="E809" s="62">
        <v>20</v>
      </c>
      <c r="F809" s="60" t="s">
        <v>461</v>
      </c>
      <c r="G809" s="429"/>
      <c r="H809" s="429"/>
      <c r="I809" s="429"/>
      <c r="J809" s="45" t="s">
        <v>463</v>
      </c>
      <c r="K809" s="92">
        <v>231.42305133517752</v>
      </c>
      <c r="L809" s="92">
        <v>221.00901402509453</v>
      </c>
      <c r="M809" s="92">
        <v>211.75209197168743</v>
      </c>
      <c r="N809" s="92">
        <v>202.49516991828034</v>
      </c>
      <c r="O809" s="92">
        <v>190.92401735152146</v>
      </c>
    </row>
    <row r="810" spans="1:15" ht="15.75">
      <c r="A810" s="42">
        <v>470105</v>
      </c>
      <c r="B810" s="43" t="s">
        <v>460</v>
      </c>
      <c r="C810" s="61">
        <v>1200</v>
      </c>
      <c r="D810" s="62">
        <v>76</v>
      </c>
      <c r="E810" s="62">
        <v>20</v>
      </c>
      <c r="F810" s="60" t="s">
        <v>461</v>
      </c>
      <c r="G810" s="429"/>
      <c r="H810" s="429"/>
      <c r="I810" s="429"/>
      <c r="J810" s="45" t="s">
        <v>463</v>
      </c>
      <c r="K810" s="92">
        <v>276.71122960771419</v>
      </c>
      <c r="L810" s="92">
        <v>264.25922427536705</v>
      </c>
      <c r="M810" s="92">
        <v>253.1907750910585</v>
      </c>
      <c r="N810" s="92">
        <v>242.12232590674992</v>
      </c>
      <c r="O810" s="92">
        <v>228.28676442636419</v>
      </c>
    </row>
    <row r="811" spans="1:15" ht="15.75">
      <c r="A811" s="42">
        <v>470106</v>
      </c>
      <c r="B811" s="43" t="s">
        <v>460</v>
      </c>
      <c r="C811" s="61">
        <v>1200</v>
      </c>
      <c r="D811" s="62">
        <v>80</v>
      </c>
      <c r="E811" s="62">
        <v>20</v>
      </c>
      <c r="F811" s="60" t="s">
        <v>461</v>
      </c>
      <c r="G811" s="429"/>
      <c r="H811" s="429"/>
      <c r="I811" s="429"/>
      <c r="J811" s="45" t="s">
        <v>463</v>
      </c>
      <c r="K811" s="92">
        <v>286.73007861480204</v>
      </c>
      <c r="L811" s="92">
        <v>273.82722507713595</v>
      </c>
      <c r="M811" s="92">
        <v>262.35802193254386</v>
      </c>
      <c r="N811" s="92">
        <v>250.88881878795178</v>
      </c>
      <c r="O811" s="92">
        <v>236.55231485721168</v>
      </c>
    </row>
    <row r="812" spans="1:15" ht="15.75">
      <c r="A812" s="42">
        <v>470107</v>
      </c>
      <c r="B812" s="43" t="s">
        <v>460</v>
      </c>
      <c r="C812" s="61">
        <v>1200</v>
      </c>
      <c r="D812" s="62">
        <v>89</v>
      </c>
      <c r="E812" s="62">
        <v>20</v>
      </c>
      <c r="F812" s="60" t="s">
        <v>461</v>
      </c>
      <c r="G812" s="429"/>
      <c r="H812" s="429"/>
      <c r="I812" s="429"/>
      <c r="J812" s="45" t="s">
        <v>463</v>
      </c>
      <c r="K812" s="92">
        <v>261.4742348657644</v>
      </c>
      <c r="L812" s="92">
        <v>249.70789429680499</v>
      </c>
      <c r="M812" s="92">
        <v>239.24892490217442</v>
      </c>
      <c r="N812" s="92">
        <v>228.78995550754385</v>
      </c>
      <c r="O812" s="92">
        <v>215.71624376425561</v>
      </c>
    </row>
    <row r="813" spans="1:15" ht="15.75">
      <c r="A813" s="42">
        <v>470108</v>
      </c>
      <c r="B813" s="43" t="s">
        <v>460</v>
      </c>
      <c r="C813" s="61">
        <v>1200</v>
      </c>
      <c r="D813" s="62">
        <v>108</v>
      </c>
      <c r="E813" s="62">
        <v>20</v>
      </c>
      <c r="F813" s="60" t="s">
        <v>461</v>
      </c>
      <c r="G813" s="429"/>
      <c r="H813" s="429"/>
      <c r="I813" s="429"/>
      <c r="J813" s="45" t="s">
        <v>463</v>
      </c>
      <c r="K813" s="92">
        <v>304.09678852344331</v>
      </c>
      <c r="L813" s="92">
        <v>290.41243303988836</v>
      </c>
      <c r="M813" s="92">
        <v>278.24856149895066</v>
      </c>
      <c r="N813" s="92">
        <v>266.08468995801292</v>
      </c>
      <c r="O813" s="92">
        <v>250.8798505318407</v>
      </c>
    </row>
    <row r="814" spans="1:15" ht="15.75">
      <c r="A814" s="42">
        <v>470109</v>
      </c>
      <c r="B814" s="43" t="s">
        <v>460</v>
      </c>
      <c r="C814" s="61">
        <v>1200</v>
      </c>
      <c r="D814" s="62">
        <v>114</v>
      </c>
      <c r="E814" s="62">
        <v>20</v>
      </c>
      <c r="F814" s="60" t="s">
        <v>461</v>
      </c>
      <c r="G814" s="429"/>
      <c r="H814" s="429"/>
      <c r="I814" s="429"/>
      <c r="J814" s="45" t="s">
        <v>463</v>
      </c>
      <c r="K814" s="92">
        <v>318.97098949476975</v>
      </c>
      <c r="L814" s="92">
        <v>304.61729496750507</v>
      </c>
      <c r="M814" s="92">
        <v>291.85845538771434</v>
      </c>
      <c r="N814" s="92">
        <v>279.09961580792356</v>
      </c>
      <c r="O814" s="92">
        <v>263.15106633318504</v>
      </c>
    </row>
    <row r="815" spans="1:15" ht="15.75">
      <c r="A815" s="42">
        <v>470110</v>
      </c>
      <c r="B815" s="43" t="s">
        <v>460</v>
      </c>
      <c r="C815" s="61">
        <v>1200</v>
      </c>
      <c r="D815" s="62">
        <v>133</v>
      </c>
      <c r="E815" s="62">
        <v>20</v>
      </c>
      <c r="F815" s="60" t="s">
        <v>461</v>
      </c>
      <c r="G815" s="429"/>
      <c r="H815" s="429"/>
      <c r="I815" s="429"/>
      <c r="J815" s="45" t="s">
        <v>463</v>
      </c>
      <c r="K815" s="92">
        <v>366.14505362505884</v>
      </c>
      <c r="L815" s="92">
        <v>349.66852621193118</v>
      </c>
      <c r="M815" s="92">
        <v>335.02272406692884</v>
      </c>
      <c r="N815" s="92">
        <v>320.37692192192651</v>
      </c>
      <c r="O815" s="92">
        <v>302.06966924067353</v>
      </c>
    </row>
    <row r="816" spans="1:15" ht="15.75">
      <c r="A816" s="42">
        <v>470111</v>
      </c>
      <c r="B816" s="43" t="s">
        <v>460</v>
      </c>
      <c r="C816" s="61">
        <v>1200</v>
      </c>
      <c r="D816" s="62">
        <v>140</v>
      </c>
      <c r="E816" s="62">
        <v>20</v>
      </c>
      <c r="F816" s="60" t="s">
        <v>461</v>
      </c>
      <c r="G816" s="429"/>
      <c r="H816" s="429"/>
      <c r="I816" s="429"/>
      <c r="J816" s="45" t="s">
        <v>463</v>
      </c>
      <c r="K816" s="92">
        <v>383.66728610747936</v>
      </c>
      <c r="L816" s="92">
        <v>366.40225823264279</v>
      </c>
      <c r="M816" s="92">
        <v>351.05556678834364</v>
      </c>
      <c r="N816" s="92">
        <v>335.70887534404443</v>
      </c>
      <c r="O816" s="92">
        <v>316.52551103867046</v>
      </c>
    </row>
    <row r="817" spans="1:15" ht="15.75">
      <c r="A817" s="42">
        <v>470112</v>
      </c>
      <c r="B817" s="43" t="s">
        <v>460</v>
      </c>
      <c r="C817" s="61">
        <v>1200</v>
      </c>
      <c r="D817" s="62">
        <v>159</v>
      </c>
      <c r="E817" s="62">
        <v>20</v>
      </c>
      <c r="F817" s="60" t="s">
        <v>461</v>
      </c>
      <c r="G817" s="429"/>
      <c r="H817" s="429"/>
      <c r="I817" s="429"/>
      <c r="J817" s="45" t="s">
        <v>463</v>
      </c>
      <c r="K817" s="92">
        <v>423.88828901327855</v>
      </c>
      <c r="L817" s="92">
        <v>404.81331600768101</v>
      </c>
      <c r="M817" s="92">
        <v>387.85778444714987</v>
      </c>
      <c r="N817" s="92">
        <v>370.90225288661873</v>
      </c>
      <c r="O817" s="92">
        <v>349.70783843595478</v>
      </c>
    </row>
    <row r="818" spans="1:15" ht="15.75">
      <c r="A818" s="42">
        <v>470113</v>
      </c>
      <c r="B818" s="43" t="s">
        <v>460</v>
      </c>
      <c r="C818" s="61">
        <v>1200</v>
      </c>
      <c r="D818" s="62">
        <v>219</v>
      </c>
      <c r="E818" s="62">
        <v>20</v>
      </c>
      <c r="F818" s="60" t="s">
        <v>461</v>
      </c>
      <c r="G818" s="429"/>
      <c r="H818" s="429"/>
      <c r="I818" s="429"/>
      <c r="J818" s="45" t="s">
        <v>463</v>
      </c>
      <c r="K818" s="92">
        <v>574.72976652699685</v>
      </c>
      <c r="L818" s="92">
        <v>548.86692703328197</v>
      </c>
      <c r="M818" s="92">
        <v>525.87773637220209</v>
      </c>
      <c r="N818" s="92">
        <v>502.88854571112222</v>
      </c>
      <c r="O818" s="92">
        <v>474.15205738477238</v>
      </c>
    </row>
    <row r="819" spans="1:15" ht="15.75">
      <c r="A819" s="42">
        <v>470114</v>
      </c>
      <c r="B819" s="43" t="s">
        <v>460</v>
      </c>
      <c r="C819" s="61">
        <v>1200</v>
      </c>
      <c r="D819" s="62">
        <v>273</v>
      </c>
      <c r="E819" s="62">
        <v>20</v>
      </c>
      <c r="F819" s="60" t="s">
        <v>461</v>
      </c>
      <c r="G819" s="429"/>
      <c r="H819" s="429"/>
      <c r="I819" s="429"/>
      <c r="J819" s="45" t="s">
        <v>463</v>
      </c>
      <c r="K819" s="92">
        <v>692.68417026407633</v>
      </c>
      <c r="L819" s="92">
        <v>661.51338260219291</v>
      </c>
      <c r="M819" s="92">
        <v>633.80601579162987</v>
      </c>
      <c r="N819" s="92">
        <v>606.09864898106684</v>
      </c>
      <c r="O819" s="92">
        <v>571.46444046786291</v>
      </c>
    </row>
    <row r="820" spans="1:15" ht="15.75">
      <c r="A820" s="42">
        <v>470115</v>
      </c>
      <c r="B820" s="43" t="s">
        <v>460</v>
      </c>
      <c r="C820" s="61">
        <v>1200</v>
      </c>
      <c r="D820" s="62">
        <v>324</v>
      </c>
      <c r="E820" s="62">
        <v>20</v>
      </c>
      <c r="F820" s="60" t="s">
        <v>461</v>
      </c>
      <c r="G820" s="429"/>
      <c r="H820" s="429"/>
      <c r="I820" s="429"/>
      <c r="J820" s="45" t="s">
        <v>463</v>
      </c>
      <c r="K820" s="92">
        <v>805.11563471568684</v>
      </c>
      <c r="L820" s="92">
        <v>768.88543115348091</v>
      </c>
      <c r="M820" s="92">
        <v>736.68080576485352</v>
      </c>
      <c r="N820" s="92">
        <v>704.47618037622601</v>
      </c>
      <c r="O820" s="92">
        <v>664.22039864044166</v>
      </c>
    </row>
    <row r="821" spans="1:15" ht="15.75">
      <c r="A821" s="42">
        <v>470116</v>
      </c>
      <c r="B821" s="43" t="s">
        <v>460</v>
      </c>
      <c r="C821" s="61">
        <v>1200</v>
      </c>
      <c r="D821" s="62">
        <v>18</v>
      </c>
      <c r="E821" s="62">
        <v>30</v>
      </c>
      <c r="F821" s="60" t="s">
        <v>461</v>
      </c>
      <c r="G821" s="429"/>
      <c r="H821" s="429"/>
      <c r="I821" s="429"/>
      <c r="J821" s="45" t="s">
        <v>463</v>
      </c>
      <c r="K821" s="92">
        <v>139.05078497378554</v>
      </c>
      <c r="L821" s="92">
        <v>132.79349964996518</v>
      </c>
      <c r="M821" s="92">
        <v>127.23146825101378</v>
      </c>
      <c r="N821" s="92">
        <v>121.66943685206235</v>
      </c>
      <c r="O821" s="92">
        <v>114.71689760337307</v>
      </c>
    </row>
    <row r="822" spans="1:15" ht="15.75">
      <c r="A822" s="42">
        <v>470117</v>
      </c>
      <c r="B822" s="43" t="s">
        <v>460</v>
      </c>
      <c r="C822" s="61">
        <v>1200</v>
      </c>
      <c r="D822" s="62">
        <v>21</v>
      </c>
      <c r="E822" s="62">
        <v>30</v>
      </c>
      <c r="F822" s="60" t="s">
        <v>461</v>
      </c>
      <c r="G822" s="429"/>
      <c r="H822" s="429"/>
      <c r="I822" s="429"/>
      <c r="J822" s="45" t="s">
        <v>463</v>
      </c>
      <c r="K822" s="92">
        <v>144.5101234538304</v>
      </c>
      <c r="L822" s="92">
        <v>138.00716789840803</v>
      </c>
      <c r="M822" s="92">
        <v>132.22676296025483</v>
      </c>
      <c r="N822" s="92">
        <v>126.44635802210161</v>
      </c>
      <c r="O822" s="92">
        <v>119.22085184941008</v>
      </c>
    </row>
    <row r="823" spans="1:15" ht="15.75">
      <c r="A823" s="42">
        <v>470118</v>
      </c>
      <c r="B823" s="43" t="s">
        <v>460</v>
      </c>
      <c r="C823" s="61">
        <v>1200</v>
      </c>
      <c r="D823" s="62">
        <v>25</v>
      </c>
      <c r="E823" s="62">
        <v>30</v>
      </c>
      <c r="F823" s="60" t="s">
        <v>461</v>
      </c>
      <c r="G823" s="429"/>
      <c r="H823" s="429"/>
      <c r="I823" s="429"/>
      <c r="J823" s="45" t="s">
        <v>463</v>
      </c>
      <c r="K823" s="92">
        <v>152.12287581042736</v>
      </c>
      <c r="L823" s="92">
        <v>145.27734639895812</v>
      </c>
      <c r="M823" s="92">
        <v>139.19243136654103</v>
      </c>
      <c r="N823" s="92">
        <v>133.10751633412394</v>
      </c>
      <c r="O823" s="92">
        <v>125.50137254360257</v>
      </c>
    </row>
    <row r="824" spans="1:15" ht="15.75">
      <c r="A824" s="42">
        <v>470119</v>
      </c>
      <c r="B824" s="43" t="s">
        <v>460</v>
      </c>
      <c r="C824" s="61">
        <v>1200</v>
      </c>
      <c r="D824" s="62">
        <v>27</v>
      </c>
      <c r="E824" s="62">
        <v>30</v>
      </c>
      <c r="F824" s="60" t="s">
        <v>461</v>
      </c>
      <c r="G824" s="429"/>
      <c r="H824" s="429"/>
      <c r="I824" s="429"/>
      <c r="J824" s="45" t="s">
        <v>463</v>
      </c>
      <c r="K824" s="92">
        <v>162.40237321270376</v>
      </c>
      <c r="L824" s="92">
        <v>155.09426641813209</v>
      </c>
      <c r="M824" s="92">
        <v>148.59817148962395</v>
      </c>
      <c r="N824" s="92">
        <v>142.10207656111578</v>
      </c>
      <c r="O824" s="92">
        <v>133.98195790048061</v>
      </c>
    </row>
    <row r="825" spans="1:15" ht="15.75">
      <c r="A825" s="42">
        <v>470120</v>
      </c>
      <c r="B825" s="43" t="s">
        <v>460</v>
      </c>
      <c r="C825" s="61">
        <v>1200</v>
      </c>
      <c r="D825" s="62">
        <v>32</v>
      </c>
      <c r="E825" s="62">
        <v>30</v>
      </c>
      <c r="F825" s="60" t="s">
        <v>461</v>
      </c>
      <c r="G825" s="429"/>
      <c r="H825" s="429"/>
      <c r="I825" s="429"/>
      <c r="J825" s="45" t="s">
        <v>463</v>
      </c>
      <c r="K825" s="92">
        <v>172.61156265040236</v>
      </c>
      <c r="L825" s="92">
        <v>164.84404233113426</v>
      </c>
      <c r="M825" s="92">
        <v>157.93957982511816</v>
      </c>
      <c r="N825" s="92">
        <v>151.03511731910206</v>
      </c>
      <c r="O825" s="92">
        <v>142.40453918658193</v>
      </c>
    </row>
    <row r="826" spans="1:15" ht="15.75">
      <c r="A826" s="42">
        <v>470121</v>
      </c>
      <c r="B826" s="43" t="s">
        <v>460</v>
      </c>
      <c r="C826" s="61">
        <v>1200</v>
      </c>
      <c r="D826" s="62">
        <v>34</v>
      </c>
      <c r="E826" s="62">
        <v>30</v>
      </c>
      <c r="F826" s="60" t="s">
        <v>461</v>
      </c>
      <c r="G826" s="429"/>
      <c r="H826" s="429"/>
      <c r="I826" s="429"/>
      <c r="J826" s="45" t="s">
        <v>463</v>
      </c>
      <c r="K826" s="92">
        <v>176.99026165635075</v>
      </c>
      <c r="L826" s="92">
        <v>169.02569988181497</v>
      </c>
      <c r="M826" s="92">
        <v>161.94608941556095</v>
      </c>
      <c r="N826" s="92">
        <v>154.8664789493069</v>
      </c>
      <c r="O826" s="92">
        <v>146.01696586648936</v>
      </c>
    </row>
    <row r="827" spans="1:15" ht="15.75">
      <c r="A827" s="42">
        <v>470122</v>
      </c>
      <c r="B827" s="43" t="s">
        <v>460</v>
      </c>
      <c r="C827" s="61">
        <v>1200</v>
      </c>
      <c r="D827" s="62">
        <v>38</v>
      </c>
      <c r="E827" s="62">
        <v>30</v>
      </c>
      <c r="F827" s="60" t="s">
        <v>461</v>
      </c>
      <c r="G827" s="429"/>
      <c r="H827" s="429"/>
      <c r="I827" s="429"/>
      <c r="J827" s="45" t="s">
        <v>463</v>
      </c>
      <c r="K827" s="92">
        <v>193.94094013892777</v>
      </c>
      <c r="L827" s="92">
        <v>185.21359783267602</v>
      </c>
      <c r="M827" s="92">
        <v>177.45596022711891</v>
      </c>
      <c r="N827" s="92">
        <v>169.6983226215618</v>
      </c>
      <c r="O827" s="92">
        <v>160.00127561461539</v>
      </c>
    </row>
    <row r="828" spans="1:15" ht="15.75">
      <c r="A828" s="42">
        <v>470123</v>
      </c>
      <c r="B828" s="43" t="s">
        <v>460</v>
      </c>
      <c r="C828" s="61">
        <v>1200</v>
      </c>
      <c r="D828" s="62">
        <v>42</v>
      </c>
      <c r="E828" s="62">
        <v>30</v>
      </c>
      <c r="F828" s="60" t="s">
        <v>461</v>
      </c>
      <c r="G828" s="429"/>
      <c r="H828" s="429"/>
      <c r="I828" s="429"/>
      <c r="J828" s="45" t="s">
        <v>463</v>
      </c>
      <c r="K828" s="92">
        <v>204.84886848031346</v>
      </c>
      <c r="L828" s="92">
        <v>195.63066939869935</v>
      </c>
      <c r="M828" s="92">
        <v>187.43671465948682</v>
      </c>
      <c r="N828" s="92">
        <v>179.24275992027427</v>
      </c>
      <c r="O828" s="92">
        <v>169.00031649625859</v>
      </c>
    </row>
    <row r="829" spans="1:15" ht="15.75">
      <c r="A829" s="42">
        <v>470124</v>
      </c>
      <c r="B829" s="43" t="s">
        <v>460</v>
      </c>
      <c r="C829" s="61">
        <v>1200</v>
      </c>
      <c r="D829" s="62">
        <v>45</v>
      </c>
      <c r="E829" s="62">
        <v>30</v>
      </c>
      <c r="F829" s="60" t="s">
        <v>461</v>
      </c>
      <c r="G829" s="429"/>
      <c r="H829" s="429"/>
      <c r="I829" s="429"/>
      <c r="J829" s="45" t="s">
        <v>463</v>
      </c>
      <c r="K829" s="92">
        <v>212.42470533405526</v>
      </c>
      <c r="L829" s="92">
        <v>202.86559359402276</v>
      </c>
      <c r="M829" s="92">
        <v>194.36860538066057</v>
      </c>
      <c r="N829" s="92">
        <v>185.87161716729835</v>
      </c>
      <c r="O829" s="92">
        <v>175.25038190059558</v>
      </c>
    </row>
    <row r="830" spans="1:15" ht="15.75">
      <c r="A830" s="42">
        <v>470125</v>
      </c>
      <c r="B830" s="43" t="s">
        <v>460</v>
      </c>
      <c r="C830" s="61">
        <v>1200</v>
      </c>
      <c r="D830" s="62">
        <v>48</v>
      </c>
      <c r="E830" s="62">
        <v>30</v>
      </c>
      <c r="F830" s="60" t="s">
        <v>461</v>
      </c>
      <c r="G830" s="429"/>
      <c r="H830" s="429"/>
      <c r="I830" s="429"/>
      <c r="J830" s="45" t="s">
        <v>463</v>
      </c>
      <c r="K830" s="92">
        <v>218.87632924191408</v>
      </c>
      <c r="L830" s="92">
        <v>209.02689442602792</v>
      </c>
      <c r="M830" s="92">
        <v>200.27184125635139</v>
      </c>
      <c r="N830" s="92">
        <v>191.51678808667481</v>
      </c>
      <c r="O830" s="92">
        <v>180.57297162457911</v>
      </c>
    </row>
    <row r="831" spans="1:15" ht="15.75">
      <c r="A831" s="42">
        <v>470126</v>
      </c>
      <c r="B831" s="43" t="s">
        <v>460</v>
      </c>
      <c r="C831" s="61">
        <v>1200</v>
      </c>
      <c r="D831" s="62">
        <v>54</v>
      </c>
      <c r="E831" s="62">
        <v>30</v>
      </c>
      <c r="F831" s="60" t="s">
        <v>461</v>
      </c>
      <c r="G831" s="429"/>
      <c r="H831" s="429"/>
      <c r="I831" s="429"/>
      <c r="J831" s="45" t="s">
        <v>463</v>
      </c>
      <c r="K831" s="92">
        <v>250.08511788377081</v>
      </c>
      <c r="L831" s="92">
        <v>238.8312875790011</v>
      </c>
      <c r="M831" s="92">
        <v>228.8278828636503</v>
      </c>
      <c r="N831" s="92">
        <v>218.82447814829945</v>
      </c>
      <c r="O831" s="92">
        <v>206.32022225411092</v>
      </c>
    </row>
    <row r="832" spans="1:15" ht="15.75">
      <c r="A832" s="42">
        <v>470127</v>
      </c>
      <c r="B832" s="43" t="s">
        <v>460</v>
      </c>
      <c r="C832" s="61">
        <v>1200</v>
      </c>
      <c r="D832" s="62">
        <v>57</v>
      </c>
      <c r="E832" s="62">
        <v>30</v>
      </c>
      <c r="F832" s="60" t="s">
        <v>461</v>
      </c>
      <c r="G832" s="429"/>
      <c r="H832" s="429"/>
      <c r="I832" s="429"/>
      <c r="J832" s="45" t="s">
        <v>463</v>
      </c>
      <c r="K832" s="92">
        <v>268.80025192137435</v>
      </c>
      <c r="L832" s="92">
        <v>256.7042405849125</v>
      </c>
      <c r="M832" s="92">
        <v>245.95223050805754</v>
      </c>
      <c r="N832" s="92">
        <v>235.20022043120255</v>
      </c>
      <c r="O832" s="92">
        <v>221.76020783513383</v>
      </c>
    </row>
    <row r="833" spans="1:15" ht="15.75">
      <c r="A833" s="42">
        <v>470128</v>
      </c>
      <c r="B833" s="43" t="s">
        <v>460</v>
      </c>
      <c r="C833" s="61">
        <v>1200</v>
      </c>
      <c r="D833" s="62">
        <v>60</v>
      </c>
      <c r="E833" s="62">
        <v>30</v>
      </c>
      <c r="F833" s="60" t="s">
        <v>461</v>
      </c>
      <c r="G833" s="429"/>
      <c r="H833" s="429"/>
      <c r="I833" s="429"/>
      <c r="J833" s="45" t="s">
        <v>463</v>
      </c>
      <c r="K833" s="92">
        <v>282.0334861125877</v>
      </c>
      <c r="L833" s="92">
        <v>269.34197923752123</v>
      </c>
      <c r="M833" s="92">
        <v>258.06063979301774</v>
      </c>
      <c r="N833" s="92">
        <v>246.77930034851423</v>
      </c>
      <c r="O833" s="92">
        <v>232.67762604288484</v>
      </c>
    </row>
    <row r="834" spans="1:15" ht="15.75">
      <c r="A834" s="42">
        <v>470129</v>
      </c>
      <c r="B834" s="43" t="s">
        <v>460</v>
      </c>
      <c r="C834" s="61">
        <v>1200</v>
      </c>
      <c r="D834" s="62">
        <v>64</v>
      </c>
      <c r="E834" s="62">
        <v>30</v>
      </c>
      <c r="F834" s="60" t="s">
        <v>461</v>
      </c>
      <c r="G834" s="429"/>
      <c r="H834" s="429"/>
      <c r="I834" s="429"/>
      <c r="J834" s="45" t="s">
        <v>463</v>
      </c>
      <c r="K834" s="92">
        <v>300.10606866232342</v>
      </c>
      <c r="L834" s="92">
        <v>286.60129557251884</v>
      </c>
      <c r="M834" s="92">
        <v>274.59705282602596</v>
      </c>
      <c r="N834" s="92">
        <v>262.59281007953302</v>
      </c>
      <c r="O834" s="92">
        <v>247.58750664641681</v>
      </c>
    </row>
    <row r="835" spans="1:15" ht="15.75">
      <c r="A835" s="42">
        <v>470130</v>
      </c>
      <c r="B835" s="43" t="s">
        <v>460</v>
      </c>
      <c r="C835" s="61">
        <v>1200</v>
      </c>
      <c r="D835" s="62">
        <v>70</v>
      </c>
      <c r="E835" s="62">
        <v>30</v>
      </c>
      <c r="F835" s="60" t="s">
        <v>461</v>
      </c>
      <c r="G835" s="429"/>
      <c r="H835" s="429"/>
      <c r="I835" s="429"/>
      <c r="J835" s="45" t="s">
        <v>463</v>
      </c>
      <c r="K835" s="92">
        <v>318.3359743129908</v>
      </c>
      <c r="L835" s="92">
        <v>304.01085546890619</v>
      </c>
      <c r="M835" s="92">
        <v>291.27741649638659</v>
      </c>
      <c r="N835" s="92">
        <v>278.54397752386694</v>
      </c>
      <c r="O835" s="92">
        <v>262.62717880821742</v>
      </c>
    </row>
    <row r="836" spans="1:15" ht="15.75">
      <c r="A836" s="42">
        <v>470131</v>
      </c>
      <c r="B836" s="43" t="s">
        <v>460</v>
      </c>
      <c r="C836" s="61">
        <v>1200</v>
      </c>
      <c r="D836" s="62">
        <v>76</v>
      </c>
      <c r="E836" s="62">
        <v>30</v>
      </c>
      <c r="F836" s="60" t="s">
        <v>461</v>
      </c>
      <c r="G836" s="429"/>
      <c r="H836" s="429"/>
      <c r="I836" s="429"/>
      <c r="J836" s="45" t="s">
        <v>463</v>
      </c>
      <c r="K836" s="92">
        <v>328.60411809224291</v>
      </c>
      <c r="L836" s="92">
        <v>313.816932778092</v>
      </c>
      <c r="M836" s="92">
        <v>300.6727680544023</v>
      </c>
      <c r="N836" s="92">
        <v>287.52860333071254</v>
      </c>
      <c r="O836" s="92">
        <v>271.09839742610041</v>
      </c>
    </row>
    <row r="837" spans="1:15" ht="15.75">
      <c r="A837" s="42">
        <v>470132</v>
      </c>
      <c r="B837" s="43" t="s">
        <v>460</v>
      </c>
      <c r="C837" s="61">
        <v>1200</v>
      </c>
      <c r="D837" s="62">
        <v>80</v>
      </c>
      <c r="E837" s="62">
        <v>30</v>
      </c>
      <c r="F837" s="60" t="s">
        <v>461</v>
      </c>
      <c r="G837" s="429"/>
      <c r="H837" s="429"/>
      <c r="I837" s="429"/>
      <c r="J837" s="45" t="s">
        <v>463</v>
      </c>
      <c r="K837" s="92">
        <v>343.0082719905181</v>
      </c>
      <c r="L837" s="92">
        <v>327.57289975094477</v>
      </c>
      <c r="M837" s="92">
        <v>313.85256887132408</v>
      </c>
      <c r="N837" s="92">
        <v>300.13223799170333</v>
      </c>
      <c r="O837" s="92">
        <v>282.98182439217743</v>
      </c>
    </row>
    <row r="838" spans="1:15" ht="15.75">
      <c r="A838" s="42">
        <v>470133</v>
      </c>
      <c r="B838" s="43" t="s">
        <v>460</v>
      </c>
      <c r="C838" s="61">
        <v>1200</v>
      </c>
      <c r="D838" s="62">
        <v>89</v>
      </c>
      <c r="E838" s="62">
        <v>30</v>
      </c>
      <c r="F838" s="60" t="s">
        <v>461</v>
      </c>
      <c r="G838" s="429"/>
      <c r="H838" s="429"/>
      <c r="I838" s="429"/>
      <c r="J838" s="45" t="s">
        <v>463</v>
      </c>
      <c r="K838" s="92">
        <v>330.88945896487814</v>
      </c>
      <c r="L838" s="92">
        <v>315.99943331145863</v>
      </c>
      <c r="M838" s="92">
        <v>302.76385495286354</v>
      </c>
      <c r="N838" s="92">
        <v>289.52827659426839</v>
      </c>
      <c r="O838" s="92">
        <v>272.98380364602446</v>
      </c>
    </row>
    <row r="839" spans="1:15" ht="15.75">
      <c r="A839" s="42">
        <v>470134</v>
      </c>
      <c r="B839" s="43" t="s">
        <v>460</v>
      </c>
      <c r="C839" s="61">
        <v>1200</v>
      </c>
      <c r="D839" s="62">
        <v>108</v>
      </c>
      <c r="E839" s="62">
        <v>30</v>
      </c>
      <c r="F839" s="60" t="s">
        <v>461</v>
      </c>
      <c r="G839" s="429"/>
      <c r="H839" s="429"/>
      <c r="I839" s="429"/>
      <c r="J839" s="45" t="s">
        <v>463</v>
      </c>
      <c r="K839" s="92">
        <v>382.70881140060766</v>
      </c>
      <c r="L839" s="92">
        <v>365.48691488758033</v>
      </c>
      <c r="M839" s="92">
        <v>350.17856243155603</v>
      </c>
      <c r="N839" s="92">
        <v>334.87020997553168</v>
      </c>
      <c r="O839" s="92">
        <v>315.73476940550131</v>
      </c>
    </row>
    <row r="840" spans="1:15" ht="15.75">
      <c r="A840" s="42">
        <v>470135</v>
      </c>
      <c r="B840" s="43" t="s">
        <v>460</v>
      </c>
      <c r="C840" s="61">
        <v>1200</v>
      </c>
      <c r="D840" s="62">
        <v>114</v>
      </c>
      <c r="E840" s="62">
        <v>30</v>
      </c>
      <c r="F840" s="60" t="s">
        <v>461</v>
      </c>
      <c r="G840" s="429"/>
      <c r="H840" s="429"/>
      <c r="I840" s="429"/>
      <c r="J840" s="45" t="s">
        <v>463</v>
      </c>
      <c r="K840" s="92">
        <v>404.23170423327741</v>
      </c>
      <c r="L840" s="92">
        <v>386.04127754277994</v>
      </c>
      <c r="M840" s="92">
        <v>369.87200937344886</v>
      </c>
      <c r="N840" s="92">
        <v>353.70274120411773</v>
      </c>
      <c r="O840" s="92">
        <v>333.49115599245386</v>
      </c>
    </row>
    <row r="841" spans="1:15" ht="15.75">
      <c r="A841" s="42">
        <v>470136</v>
      </c>
      <c r="B841" s="43" t="s">
        <v>460</v>
      </c>
      <c r="C841" s="61">
        <v>1200</v>
      </c>
      <c r="D841" s="62">
        <v>133</v>
      </c>
      <c r="E841" s="62">
        <v>30</v>
      </c>
      <c r="F841" s="60" t="s">
        <v>461</v>
      </c>
      <c r="G841" s="429"/>
      <c r="H841" s="429"/>
      <c r="I841" s="429"/>
      <c r="J841" s="45" t="s">
        <v>463</v>
      </c>
      <c r="K841" s="92">
        <v>450.98111619281639</v>
      </c>
      <c r="L841" s="92">
        <v>430.68696596413963</v>
      </c>
      <c r="M841" s="92">
        <v>412.64772131642701</v>
      </c>
      <c r="N841" s="92">
        <v>394.60847666871433</v>
      </c>
      <c r="O841" s="92">
        <v>372.0594208590735</v>
      </c>
    </row>
    <row r="842" spans="1:15" ht="15.75">
      <c r="A842" s="42">
        <v>470137</v>
      </c>
      <c r="B842" s="43" t="s">
        <v>460</v>
      </c>
      <c r="C842" s="61">
        <v>1200</v>
      </c>
      <c r="D842" s="62">
        <v>140</v>
      </c>
      <c r="E842" s="62">
        <v>30</v>
      </c>
      <c r="F842" s="60" t="s">
        <v>461</v>
      </c>
      <c r="G842" s="429"/>
      <c r="H842" s="429"/>
      <c r="I842" s="429"/>
      <c r="J842" s="45" t="s">
        <v>463</v>
      </c>
      <c r="K842" s="92">
        <v>471.58454407431742</v>
      </c>
      <c r="L842" s="92">
        <v>450.36323959097314</v>
      </c>
      <c r="M842" s="92">
        <v>431.49985782800047</v>
      </c>
      <c r="N842" s="92">
        <v>412.63647606502775</v>
      </c>
      <c r="O842" s="92">
        <v>389.05724886131185</v>
      </c>
    </row>
    <row r="843" spans="1:15" ht="15.75">
      <c r="A843" s="42">
        <v>568480</v>
      </c>
      <c r="B843" s="43" t="s">
        <v>460</v>
      </c>
      <c r="C843" s="61">
        <v>1200</v>
      </c>
      <c r="D843" s="62">
        <v>159</v>
      </c>
      <c r="E843" s="62">
        <v>30</v>
      </c>
      <c r="F843" s="60" t="s">
        <v>461</v>
      </c>
      <c r="G843" s="429"/>
      <c r="H843" s="429"/>
      <c r="I843" s="429"/>
      <c r="J843" s="45" t="s">
        <v>463</v>
      </c>
      <c r="K843" s="92">
        <v>531.64984174814231</v>
      </c>
      <c r="L843" s="92">
        <v>507.7255988694759</v>
      </c>
      <c r="M843" s="92">
        <v>486.45960519955025</v>
      </c>
      <c r="N843" s="92">
        <v>465.19361152962449</v>
      </c>
      <c r="O843" s="92">
        <v>438.61111944221739</v>
      </c>
    </row>
    <row r="844" spans="1:15" ht="15.75">
      <c r="A844" s="42">
        <v>470139</v>
      </c>
      <c r="B844" s="43" t="s">
        <v>460</v>
      </c>
      <c r="C844" s="61">
        <v>1200</v>
      </c>
      <c r="D844" s="62">
        <v>219</v>
      </c>
      <c r="E844" s="62">
        <v>30</v>
      </c>
      <c r="F844" s="60" t="s">
        <v>461</v>
      </c>
      <c r="G844" s="429"/>
      <c r="H844" s="429"/>
      <c r="I844" s="429"/>
      <c r="J844" s="45" t="s">
        <v>463</v>
      </c>
      <c r="K844" s="92">
        <v>699.82740658277658</v>
      </c>
      <c r="L844" s="92">
        <v>668.33517328655159</v>
      </c>
      <c r="M844" s="92">
        <v>640.34207702324056</v>
      </c>
      <c r="N844" s="92">
        <v>612.34898075992953</v>
      </c>
      <c r="O844" s="92">
        <v>577.3576104307906</v>
      </c>
    </row>
    <row r="845" spans="1:15" ht="15.75">
      <c r="A845" s="42">
        <v>470140</v>
      </c>
      <c r="B845" s="43" t="s">
        <v>460</v>
      </c>
      <c r="C845" s="61">
        <v>1200</v>
      </c>
      <c r="D845" s="62">
        <v>273</v>
      </c>
      <c r="E845" s="62">
        <v>30</v>
      </c>
      <c r="F845" s="60" t="s">
        <v>461</v>
      </c>
      <c r="G845" s="429"/>
      <c r="H845" s="429"/>
      <c r="I845" s="429"/>
      <c r="J845" s="45" t="s">
        <v>463</v>
      </c>
      <c r="K845" s="92">
        <v>838.77808493394764</v>
      </c>
      <c r="L845" s="92">
        <v>801.03307111191998</v>
      </c>
      <c r="M845" s="92">
        <v>767.48194771456212</v>
      </c>
      <c r="N845" s="92">
        <v>733.93082431720416</v>
      </c>
      <c r="O845" s="92">
        <v>691.99192007050681</v>
      </c>
    </row>
    <row r="846" spans="1:15" ht="15.75">
      <c r="A846" s="42">
        <v>470141</v>
      </c>
      <c r="B846" s="43" t="s">
        <v>460</v>
      </c>
      <c r="C846" s="61">
        <v>1200</v>
      </c>
      <c r="D846" s="62">
        <v>324</v>
      </c>
      <c r="E846" s="62">
        <v>30</v>
      </c>
      <c r="F846" s="60" t="s">
        <v>461</v>
      </c>
      <c r="G846" s="429"/>
      <c r="H846" s="429"/>
      <c r="I846" s="429"/>
      <c r="J846" s="45" t="s">
        <v>463</v>
      </c>
      <c r="K846" s="92">
        <v>972.78084861481545</v>
      </c>
      <c r="L846" s="92">
        <v>929.00571042714876</v>
      </c>
      <c r="M846" s="92">
        <v>890.09447648255616</v>
      </c>
      <c r="N846" s="92">
        <v>851.18324253796357</v>
      </c>
      <c r="O846" s="92">
        <v>802.54420010722265</v>
      </c>
    </row>
    <row r="847" spans="1:15" ht="15.75">
      <c r="A847" s="42">
        <v>470142</v>
      </c>
      <c r="B847" s="43" t="s">
        <v>460</v>
      </c>
      <c r="C847" s="61">
        <v>1200</v>
      </c>
      <c r="D847" s="62">
        <v>18</v>
      </c>
      <c r="E847" s="62">
        <v>40</v>
      </c>
      <c r="F847" s="60" t="s">
        <v>461</v>
      </c>
      <c r="G847" s="429"/>
      <c r="H847" s="429"/>
      <c r="I847" s="429"/>
      <c r="J847" s="45" t="s">
        <v>463</v>
      </c>
      <c r="K847" s="92">
        <v>186.12483994440564</v>
      </c>
      <c r="L847" s="92">
        <v>177.74922214690739</v>
      </c>
      <c r="M847" s="92">
        <v>170.30422854913115</v>
      </c>
      <c r="N847" s="92">
        <v>162.85923495135492</v>
      </c>
      <c r="O847" s="92">
        <v>153.55299295413465</v>
      </c>
    </row>
    <row r="848" spans="1:15" ht="15.75">
      <c r="A848" s="42">
        <v>470143</v>
      </c>
      <c r="B848" s="43" t="s">
        <v>460</v>
      </c>
      <c r="C848" s="61">
        <v>1200</v>
      </c>
      <c r="D848" s="62">
        <v>21</v>
      </c>
      <c r="E848" s="62">
        <v>40</v>
      </c>
      <c r="F848" s="60" t="s">
        <v>461</v>
      </c>
      <c r="G848" s="429"/>
      <c r="H848" s="429"/>
      <c r="I848" s="429"/>
      <c r="J848" s="45" t="s">
        <v>463</v>
      </c>
      <c r="K848" s="92">
        <v>192.62394172177957</v>
      </c>
      <c r="L848" s="92">
        <v>183.95586434429947</v>
      </c>
      <c r="M848" s="92">
        <v>176.25090667542833</v>
      </c>
      <c r="N848" s="92">
        <v>168.54594900655712</v>
      </c>
      <c r="O848" s="92">
        <v>158.91475192046815</v>
      </c>
    </row>
    <row r="849" spans="1:15" ht="15.75">
      <c r="A849" s="42">
        <v>470144</v>
      </c>
      <c r="B849" s="43" t="s">
        <v>460</v>
      </c>
      <c r="C849" s="61">
        <v>1200</v>
      </c>
      <c r="D849" s="62">
        <v>25</v>
      </c>
      <c r="E849" s="62">
        <v>40</v>
      </c>
      <c r="F849" s="60" t="s">
        <v>461</v>
      </c>
      <c r="G849" s="429"/>
      <c r="H849" s="429"/>
      <c r="I849" s="429"/>
      <c r="J849" s="45" t="s">
        <v>463</v>
      </c>
      <c r="K849" s="92">
        <v>202.78433279611303</v>
      </c>
      <c r="L849" s="92">
        <v>193.65903782028795</v>
      </c>
      <c r="M849" s="92">
        <v>185.54766450844343</v>
      </c>
      <c r="N849" s="92">
        <v>177.43629119659892</v>
      </c>
      <c r="O849" s="92">
        <v>167.29707455679323</v>
      </c>
    </row>
    <row r="850" spans="1:15" ht="15.75">
      <c r="A850" s="42">
        <v>470145</v>
      </c>
      <c r="B850" s="43" t="s">
        <v>460</v>
      </c>
      <c r="C850" s="61">
        <v>1200</v>
      </c>
      <c r="D850" s="62">
        <v>27</v>
      </c>
      <c r="E850" s="62">
        <v>40</v>
      </c>
      <c r="F850" s="60" t="s">
        <v>461</v>
      </c>
      <c r="G850" s="429"/>
      <c r="H850" s="429"/>
      <c r="I850" s="429"/>
      <c r="J850" s="45" t="s">
        <v>463</v>
      </c>
      <c r="K850" s="92">
        <v>208.10596368206694</v>
      </c>
      <c r="L850" s="92">
        <v>198.74119531637393</v>
      </c>
      <c r="M850" s="92">
        <v>190.41695676909126</v>
      </c>
      <c r="N850" s="92">
        <v>182.09271822180858</v>
      </c>
      <c r="O850" s="92">
        <v>171.68742003770521</v>
      </c>
    </row>
    <row r="851" spans="1:15" ht="15.75">
      <c r="A851" s="42">
        <v>470146</v>
      </c>
      <c r="B851" s="43" t="s">
        <v>460</v>
      </c>
      <c r="C851" s="61">
        <v>1200</v>
      </c>
      <c r="D851" s="62">
        <v>32</v>
      </c>
      <c r="E851" s="62">
        <v>40</v>
      </c>
      <c r="F851" s="60" t="s">
        <v>461</v>
      </c>
      <c r="G851" s="429"/>
      <c r="H851" s="429"/>
      <c r="I851" s="429"/>
      <c r="J851" s="45" t="s">
        <v>463</v>
      </c>
      <c r="K851" s="92">
        <v>234.84206299546489</v>
      </c>
      <c r="L851" s="92">
        <v>224.27417016066894</v>
      </c>
      <c r="M851" s="92">
        <v>214.88048764085039</v>
      </c>
      <c r="N851" s="92">
        <v>205.48680512103178</v>
      </c>
      <c r="O851" s="92">
        <v>193.74470197125851</v>
      </c>
    </row>
    <row r="852" spans="1:15" ht="15.75">
      <c r="A852" s="42">
        <v>470147</v>
      </c>
      <c r="B852" s="43" t="s">
        <v>460</v>
      </c>
      <c r="C852" s="61">
        <v>1200</v>
      </c>
      <c r="D852" s="62">
        <v>34</v>
      </c>
      <c r="E852" s="62">
        <v>40</v>
      </c>
      <c r="F852" s="60" t="s">
        <v>461</v>
      </c>
      <c r="G852" s="429"/>
      <c r="H852" s="429"/>
      <c r="I852" s="429"/>
      <c r="J852" s="45" t="s">
        <v>463</v>
      </c>
      <c r="K852" s="92">
        <v>255.17049848801989</v>
      </c>
      <c r="L852" s="92">
        <v>243.68782605605898</v>
      </c>
      <c r="M852" s="92">
        <v>233.4810061165382</v>
      </c>
      <c r="N852" s="92">
        <v>223.27418617701741</v>
      </c>
      <c r="O852" s="92">
        <v>210.51566125261638</v>
      </c>
    </row>
    <row r="853" spans="1:15" ht="15.75">
      <c r="A853" s="42">
        <v>470148</v>
      </c>
      <c r="B853" s="43" t="s">
        <v>460</v>
      </c>
      <c r="C853" s="61">
        <v>1200</v>
      </c>
      <c r="D853" s="62">
        <v>38</v>
      </c>
      <c r="E853" s="62">
        <v>40</v>
      </c>
      <c r="F853" s="60" t="s">
        <v>461</v>
      </c>
      <c r="G853" s="429"/>
      <c r="H853" s="429"/>
      <c r="I853" s="429"/>
      <c r="J853" s="45" t="s">
        <v>463</v>
      </c>
      <c r="K853" s="92">
        <v>260.88927423503452</v>
      </c>
      <c r="L853" s="92">
        <v>249.14925689445795</v>
      </c>
      <c r="M853" s="92">
        <v>238.71368592505661</v>
      </c>
      <c r="N853" s="92">
        <v>228.27811495565521</v>
      </c>
      <c r="O853" s="92">
        <v>215.23365124390347</v>
      </c>
    </row>
    <row r="854" spans="1:15" ht="15.75">
      <c r="A854" s="42">
        <v>470149</v>
      </c>
      <c r="B854" s="43" t="s">
        <v>460</v>
      </c>
      <c r="C854" s="61">
        <v>1200</v>
      </c>
      <c r="D854" s="62">
        <v>42</v>
      </c>
      <c r="E854" s="62">
        <v>40</v>
      </c>
      <c r="F854" s="60" t="s">
        <v>461</v>
      </c>
      <c r="G854" s="429"/>
      <c r="H854" s="429"/>
      <c r="I854" s="429"/>
      <c r="J854" s="45" t="s">
        <v>463</v>
      </c>
      <c r="K854" s="92">
        <v>280.47159293032888</v>
      </c>
      <c r="L854" s="92">
        <v>267.85037124846406</v>
      </c>
      <c r="M854" s="92">
        <v>256.63150753125092</v>
      </c>
      <c r="N854" s="92">
        <v>245.41264381403778</v>
      </c>
      <c r="O854" s="92">
        <v>231.38906416752133</v>
      </c>
    </row>
    <row r="855" spans="1:15" ht="15.75">
      <c r="A855" s="42">
        <v>470150</v>
      </c>
      <c r="B855" s="43" t="s">
        <v>460</v>
      </c>
      <c r="C855" s="61">
        <v>1200</v>
      </c>
      <c r="D855" s="62">
        <v>45</v>
      </c>
      <c r="E855" s="62">
        <v>40</v>
      </c>
      <c r="F855" s="60" t="s">
        <v>461</v>
      </c>
      <c r="G855" s="429"/>
      <c r="H855" s="429"/>
      <c r="I855" s="429"/>
      <c r="J855" s="45" t="s">
        <v>463</v>
      </c>
      <c r="K855" s="92">
        <v>284.76067474058993</v>
      </c>
      <c r="L855" s="92">
        <v>271.94644437726339</v>
      </c>
      <c r="M855" s="92">
        <v>260.55601738763983</v>
      </c>
      <c r="N855" s="92">
        <v>249.16559039801621</v>
      </c>
      <c r="O855" s="92">
        <v>234.92755666098668</v>
      </c>
    </row>
    <row r="856" spans="1:15" ht="15.75">
      <c r="A856" s="42">
        <v>470151</v>
      </c>
      <c r="B856" s="43" t="s">
        <v>460</v>
      </c>
      <c r="C856" s="61">
        <v>1200</v>
      </c>
      <c r="D856" s="62">
        <v>48</v>
      </c>
      <c r="E856" s="62">
        <v>40</v>
      </c>
      <c r="F856" s="60" t="s">
        <v>461</v>
      </c>
      <c r="G856" s="429"/>
      <c r="H856" s="429"/>
      <c r="I856" s="429"/>
      <c r="J856" s="45" t="s">
        <v>463</v>
      </c>
      <c r="K856" s="92">
        <v>297.70400808878662</v>
      </c>
      <c r="L856" s="92">
        <v>284.30732772479121</v>
      </c>
      <c r="M856" s="92">
        <v>272.39916740123977</v>
      </c>
      <c r="N856" s="92">
        <v>260.49100707768832</v>
      </c>
      <c r="O856" s="92">
        <v>245.60580667324896</v>
      </c>
    </row>
    <row r="857" spans="1:15" ht="15.75">
      <c r="A857" s="42">
        <v>470152</v>
      </c>
      <c r="B857" s="43" t="s">
        <v>460</v>
      </c>
      <c r="C857" s="61">
        <v>1200</v>
      </c>
      <c r="D857" s="62">
        <v>54</v>
      </c>
      <c r="E857" s="62">
        <v>40</v>
      </c>
      <c r="F857" s="60" t="s">
        <v>461</v>
      </c>
      <c r="G857" s="429"/>
      <c r="H857" s="429"/>
      <c r="I857" s="429"/>
      <c r="J857" s="45" t="s">
        <v>463</v>
      </c>
      <c r="K857" s="92">
        <v>315.50936321749077</v>
      </c>
      <c r="L857" s="92">
        <v>301.31144187270365</v>
      </c>
      <c r="M857" s="92">
        <v>288.69106734400407</v>
      </c>
      <c r="N857" s="92">
        <v>276.07069281530443</v>
      </c>
      <c r="O857" s="92">
        <v>260.29522465442989</v>
      </c>
    </row>
    <row r="858" spans="1:15" ht="15.75">
      <c r="A858" s="42">
        <v>470153</v>
      </c>
      <c r="B858" s="43" t="s">
        <v>460</v>
      </c>
      <c r="C858" s="61">
        <v>1200</v>
      </c>
      <c r="D858" s="62">
        <v>57</v>
      </c>
      <c r="E858" s="62">
        <v>40</v>
      </c>
      <c r="F858" s="60" t="s">
        <v>461</v>
      </c>
      <c r="G858" s="429"/>
      <c r="H858" s="429"/>
      <c r="I858" s="429"/>
      <c r="J858" s="45" t="s">
        <v>463</v>
      </c>
      <c r="K858" s="92">
        <v>327.68853839843348</v>
      </c>
      <c r="L858" s="92">
        <v>312.94255417050397</v>
      </c>
      <c r="M858" s="92">
        <v>299.83501263456662</v>
      </c>
      <c r="N858" s="92">
        <v>286.72747109862928</v>
      </c>
      <c r="O858" s="92">
        <v>270.3430441787076</v>
      </c>
    </row>
    <row r="859" spans="1:15" ht="15.75">
      <c r="A859" s="42">
        <v>470154</v>
      </c>
      <c r="B859" s="43" t="s">
        <v>460</v>
      </c>
      <c r="C859" s="61">
        <v>1200</v>
      </c>
      <c r="D859" s="62">
        <v>60</v>
      </c>
      <c r="E859" s="62">
        <v>40</v>
      </c>
      <c r="F859" s="60" t="s">
        <v>461</v>
      </c>
      <c r="G859" s="429"/>
      <c r="H859" s="429"/>
      <c r="I859" s="429"/>
      <c r="J859" s="45" t="s">
        <v>463</v>
      </c>
      <c r="K859" s="92">
        <v>333.66760036742465</v>
      </c>
      <c r="L859" s="92">
        <v>318.65255835089056</v>
      </c>
      <c r="M859" s="92">
        <v>305.30585433619359</v>
      </c>
      <c r="N859" s="92">
        <v>291.95915032149657</v>
      </c>
      <c r="O859" s="92">
        <v>275.27577030312534</v>
      </c>
    </row>
    <row r="860" spans="1:15" ht="15.75">
      <c r="A860" s="42">
        <v>470155</v>
      </c>
      <c r="B860" s="43" t="s">
        <v>460</v>
      </c>
      <c r="C860" s="61">
        <v>1200</v>
      </c>
      <c r="D860" s="62">
        <v>64</v>
      </c>
      <c r="E860" s="62">
        <v>40</v>
      </c>
      <c r="F860" s="60" t="s">
        <v>461</v>
      </c>
      <c r="G860" s="429"/>
      <c r="H860" s="429"/>
      <c r="I860" s="429"/>
      <c r="J860" s="45" t="s">
        <v>463</v>
      </c>
      <c r="K860" s="92">
        <v>339.38637611443926</v>
      </c>
      <c r="L860" s="92">
        <v>324.1139891892895</v>
      </c>
      <c r="M860" s="92">
        <v>310.53853414471195</v>
      </c>
      <c r="N860" s="92">
        <v>296.96307910013434</v>
      </c>
      <c r="O860" s="92">
        <v>279.99376029441237</v>
      </c>
    </row>
    <row r="861" spans="1:15" ht="15.75">
      <c r="A861" s="42">
        <v>470156</v>
      </c>
      <c r="B861" s="43" t="s">
        <v>460</v>
      </c>
      <c r="C861" s="61">
        <v>1200</v>
      </c>
      <c r="D861" s="62">
        <v>70</v>
      </c>
      <c r="E861" s="62">
        <v>40</v>
      </c>
      <c r="F861" s="60" t="s">
        <v>461</v>
      </c>
      <c r="G861" s="429"/>
      <c r="H861" s="429"/>
      <c r="I861" s="429"/>
      <c r="J861" s="45" t="s">
        <v>463</v>
      </c>
      <c r="K861" s="92">
        <v>357.80796830638985</v>
      </c>
      <c r="L861" s="92">
        <v>341.70660973260232</v>
      </c>
      <c r="M861" s="92">
        <v>327.39429100034675</v>
      </c>
      <c r="N861" s="92">
        <v>313.08197226809114</v>
      </c>
      <c r="O861" s="92">
        <v>295.19157385277163</v>
      </c>
    </row>
    <row r="862" spans="1:15" ht="15.75">
      <c r="A862" s="42">
        <v>470157</v>
      </c>
      <c r="B862" s="43" t="s">
        <v>460</v>
      </c>
      <c r="C862" s="61">
        <v>1200</v>
      </c>
      <c r="D862" s="62">
        <v>76</v>
      </c>
      <c r="E862" s="62">
        <v>40</v>
      </c>
      <c r="F862" s="60" t="s">
        <v>461</v>
      </c>
      <c r="G862" s="429"/>
      <c r="H862" s="429"/>
      <c r="I862" s="429"/>
      <c r="J862" s="45" t="s">
        <v>463</v>
      </c>
      <c r="K862" s="92">
        <v>381.14572337118176</v>
      </c>
      <c r="L862" s="92">
        <v>363.99416581947855</v>
      </c>
      <c r="M862" s="92">
        <v>348.74833688463133</v>
      </c>
      <c r="N862" s="92">
        <v>333.50250794978405</v>
      </c>
      <c r="O862" s="92">
        <v>314.44522178122492</v>
      </c>
    </row>
    <row r="863" spans="1:15" ht="15.75">
      <c r="A863" s="42">
        <v>470158</v>
      </c>
      <c r="B863" s="43" t="s">
        <v>460</v>
      </c>
      <c r="C863" s="61">
        <v>1200</v>
      </c>
      <c r="D863" s="62">
        <v>80</v>
      </c>
      <c r="E863" s="62">
        <v>40</v>
      </c>
      <c r="F863" s="60" t="s">
        <v>461</v>
      </c>
      <c r="G863" s="429"/>
      <c r="H863" s="429"/>
      <c r="I863" s="429"/>
      <c r="J863" s="45" t="s">
        <v>463</v>
      </c>
      <c r="K863" s="92">
        <v>388.42448080317808</v>
      </c>
      <c r="L863" s="92">
        <v>370.94537916703507</v>
      </c>
      <c r="M863" s="92">
        <v>355.40839993490795</v>
      </c>
      <c r="N863" s="92">
        <v>339.87142070278082</v>
      </c>
      <c r="O863" s="92">
        <v>320.45019666262192</v>
      </c>
    </row>
    <row r="864" spans="1:15" ht="15.75">
      <c r="A864" s="42">
        <v>470159</v>
      </c>
      <c r="B864" s="43" t="s">
        <v>460</v>
      </c>
      <c r="C864" s="61">
        <v>1200</v>
      </c>
      <c r="D864" s="62">
        <v>89</v>
      </c>
      <c r="E864" s="62">
        <v>40</v>
      </c>
      <c r="F864" s="60" t="s">
        <v>461</v>
      </c>
      <c r="G864" s="429"/>
      <c r="H864" s="429"/>
      <c r="I864" s="429"/>
      <c r="J864" s="45" t="s">
        <v>463</v>
      </c>
      <c r="K864" s="92">
        <v>409.845082318555</v>
      </c>
      <c r="L864" s="92">
        <v>391.40205361421999</v>
      </c>
      <c r="M864" s="92">
        <v>375.00825032147782</v>
      </c>
      <c r="N864" s="92">
        <v>358.61444702873564</v>
      </c>
      <c r="O864" s="92">
        <v>338.12219291280786</v>
      </c>
    </row>
    <row r="865" spans="1:15" ht="15.75">
      <c r="A865" s="42">
        <v>470160</v>
      </c>
      <c r="B865" s="43" t="s">
        <v>460</v>
      </c>
      <c r="C865" s="61">
        <v>1200</v>
      </c>
      <c r="D865" s="62">
        <v>108</v>
      </c>
      <c r="E865" s="62">
        <v>40</v>
      </c>
      <c r="F865" s="60" t="s">
        <v>461</v>
      </c>
      <c r="G865" s="429"/>
      <c r="H865" s="429"/>
      <c r="I865" s="429"/>
      <c r="J865" s="45" t="s">
        <v>463</v>
      </c>
      <c r="K865" s="92">
        <v>469.88282396675453</v>
      </c>
      <c r="L865" s="92">
        <v>448.73809688825054</v>
      </c>
      <c r="M865" s="92">
        <v>429.9427839295804</v>
      </c>
      <c r="N865" s="92">
        <v>411.14747097091021</v>
      </c>
      <c r="O865" s="92">
        <v>387.65332977257248</v>
      </c>
    </row>
    <row r="866" spans="1:15" ht="15.75">
      <c r="A866" s="42">
        <v>470161</v>
      </c>
      <c r="B866" s="43" t="s">
        <v>460</v>
      </c>
      <c r="C866" s="61">
        <v>1200</v>
      </c>
      <c r="D866" s="62">
        <v>114</v>
      </c>
      <c r="E866" s="62">
        <v>40</v>
      </c>
      <c r="F866" s="60" t="s">
        <v>461</v>
      </c>
      <c r="G866" s="429"/>
      <c r="H866" s="429"/>
      <c r="I866" s="429"/>
      <c r="J866" s="45" t="s">
        <v>463</v>
      </c>
      <c r="K866" s="92">
        <v>486.7073990235794</v>
      </c>
      <c r="L866" s="92">
        <v>464.80556606751833</v>
      </c>
      <c r="M866" s="92">
        <v>445.33727010657515</v>
      </c>
      <c r="N866" s="92">
        <v>425.86897414563197</v>
      </c>
      <c r="O866" s="92">
        <v>401.53360419445301</v>
      </c>
    </row>
    <row r="867" spans="1:15" ht="15.75">
      <c r="A867" s="42">
        <v>470162</v>
      </c>
      <c r="B867" s="43" t="s">
        <v>460</v>
      </c>
      <c r="C867" s="61">
        <v>1200</v>
      </c>
      <c r="D867" s="62">
        <v>133</v>
      </c>
      <c r="E867" s="62">
        <v>40</v>
      </c>
      <c r="F867" s="60" t="s">
        <v>461</v>
      </c>
      <c r="G867" s="429"/>
      <c r="H867" s="429"/>
      <c r="I867" s="429"/>
      <c r="J867" s="45" t="s">
        <v>463</v>
      </c>
      <c r="K867" s="92">
        <v>547.7108436196246</v>
      </c>
      <c r="L867" s="92">
        <v>523.06385565674145</v>
      </c>
      <c r="M867" s="92">
        <v>501.15542191195652</v>
      </c>
      <c r="N867" s="92">
        <v>479.24698816717154</v>
      </c>
      <c r="O867" s="92">
        <v>451.86144598619029</v>
      </c>
    </row>
    <row r="868" spans="1:15" ht="15.75">
      <c r="A868" s="42">
        <v>470163</v>
      </c>
      <c r="B868" s="43" t="s">
        <v>460</v>
      </c>
      <c r="C868" s="61">
        <v>1200</v>
      </c>
      <c r="D868" s="62">
        <v>140</v>
      </c>
      <c r="E868" s="62">
        <v>40</v>
      </c>
      <c r="F868" s="60" t="s">
        <v>461</v>
      </c>
      <c r="G868" s="429"/>
      <c r="H868" s="429"/>
      <c r="I868" s="429"/>
      <c r="J868" s="45" t="s">
        <v>463</v>
      </c>
      <c r="K868" s="92">
        <v>573.13373220632855</v>
      </c>
      <c r="L868" s="92">
        <v>547.34271425704378</v>
      </c>
      <c r="M868" s="92">
        <v>524.41736496879059</v>
      </c>
      <c r="N868" s="92">
        <v>501.49201568053746</v>
      </c>
      <c r="O868" s="92">
        <v>472.83532907022101</v>
      </c>
    </row>
    <row r="869" spans="1:15" ht="15.75">
      <c r="A869" s="42">
        <v>470164</v>
      </c>
      <c r="B869" s="43" t="s">
        <v>460</v>
      </c>
      <c r="C869" s="61">
        <v>1200</v>
      </c>
      <c r="D869" s="62">
        <v>159</v>
      </c>
      <c r="E869" s="62">
        <v>40</v>
      </c>
      <c r="F869" s="60" t="s">
        <v>461</v>
      </c>
      <c r="G869" s="429"/>
      <c r="H869" s="429"/>
      <c r="I869" s="429"/>
      <c r="J869" s="45" t="s">
        <v>463</v>
      </c>
      <c r="K869" s="92">
        <v>638.02262014088069</v>
      </c>
      <c r="L869" s="92">
        <v>609.31160223454106</v>
      </c>
      <c r="M869" s="92">
        <v>583.7906974289059</v>
      </c>
      <c r="N869" s="92">
        <v>558.26979262327063</v>
      </c>
      <c r="O869" s="92">
        <v>526.36866161622652</v>
      </c>
    </row>
    <row r="870" spans="1:15" ht="15.75">
      <c r="A870" s="42">
        <v>470165</v>
      </c>
      <c r="B870" s="43" t="s">
        <v>460</v>
      </c>
      <c r="C870" s="61">
        <v>1200</v>
      </c>
      <c r="D870" s="62">
        <v>219</v>
      </c>
      <c r="E870" s="62">
        <v>40</v>
      </c>
      <c r="F870" s="60" t="s">
        <v>461</v>
      </c>
      <c r="G870" s="429"/>
      <c r="H870" s="429"/>
      <c r="I870" s="429"/>
      <c r="J870" s="45" t="s">
        <v>463</v>
      </c>
      <c r="K870" s="92">
        <v>765.6352618214612</v>
      </c>
      <c r="L870" s="92">
        <v>731.18167503949542</v>
      </c>
      <c r="M870" s="92">
        <v>700.55626456663697</v>
      </c>
      <c r="N870" s="92">
        <v>669.93085409377852</v>
      </c>
      <c r="O870" s="92">
        <v>631.6490910027054</v>
      </c>
    </row>
    <row r="871" spans="1:15" ht="15.75">
      <c r="A871" s="42">
        <v>470166</v>
      </c>
      <c r="B871" s="43" t="s">
        <v>460</v>
      </c>
      <c r="C871" s="61">
        <v>1200</v>
      </c>
      <c r="D871" s="62">
        <v>273</v>
      </c>
      <c r="E871" s="62">
        <v>40</v>
      </c>
      <c r="F871" s="60" t="s">
        <v>461</v>
      </c>
      <c r="G871" s="429"/>
      <c r="H871" s="429"/>
      <c r="I871" s="429"/>
      <c r="J871" s="45" t="s">
        <v>463</v>
      </c>
      <c r="K871" s="92">
        <v>995.01736587936671</v>
      </c>
      <c r="L871" s="92">
        <v>950.24158441479517</v>
      </c>
      <c r="M871" s="92">
        <v>910.44088977962053</v>
      </c>
      <c r="N871" s="92">
        <v>870.6401951444459</v>
      </c>
      <c r="O871" s="92">
        <v>820.88932685047746</v>
      </c>
    </row>
    <row r="872" spans="1:15" ht="15.75">
      <c r="A872" s="42">
        <v>470167</v>
      </c>
      <c r="B872" s="43" t="s">
        <v>460</v>
      </c>
      <c r="C872" s="61">
        <v>1200</v>
      </c>
      <c r="D872" s="62">
        <v>324</v>
      </c>
      <c r="E872" s="62">
        <v>40</v>
      </c>
      <c r="F872" s="60" t="s">
        <v>461</v>
      </c>
      <c r="G872" s="429"/>
      <c r="H872" s="429"/>
      <c r="I872" s="429"/>
      <c r="J872" s="45" t="s">
        <v>463</v>
      </c>
      <c r="K872" s="92">
        <v>1145.0125833223919</v>
      </c>
      <c r="L872" s="92">
        <v>1093.4870170728843</v>
      </c>
      <c r="M872" s="92">
        <v>1047.6865137399886</v>
      </c>
      <c r="N872" s="92">
        <v>1001.886010407093</v>
      </c>
      <c r="O872" s="92">
        <v>944.63538124097329</v>
      </c>
    </row>
    <row r="873" spans="1:15" ht="15.75">
      <c r="A873" s="42">
        <v>470168</v>
      </c>
      <c r="B873" s="43" t="s">
        <v>460</v>
      </c>
      <c r="C873" s="61">
        <v>1200</v>
      </c>
      <c r="D873" s="62">
        <v>18</v>
      </c>
      <c r="E873" s="62">
        <v>50</v>
      </c>
      <c r="F873" s="60" t="s">
        <v>461</v>
      </c>
      <c r="G873" s="429"/>
      <c r="H873" s="429"/>
      <c r="I873" s="429"/>
      <c r="J873" s="45" t="s">
        <v>463</v>
      </c>
      <c r="K873" s="92">
        <v>264.08474296281815</v>
      </c>
      <c r="L873" s="92">
        <v>252.20092952949133</v>
      </c>
      <c r="M873" s="92">
        <v>241.63753981097861</v>
      </c>
      <c r="N873" s="92">
        <v>231.07415009246589</v>
      </c>
      <c r="O873" s="92">
        <v>217.86991294432497</v>
      </c>
    </row>
    <row r="874" spans="1:15" ht="15.75">
      <c r="A874" s="42">
        <v>470169</v>
      </c>
      <c r="B874" s="43" t="s">
        <v>460</v>
      </c>
      <c r="C874" s="61">
        <v>1200</v>
      </c>
      <c r="D874" s="62">
        <v>21</v>
      </c>
      <c r="E874" s="62">
        <v>50</v>
      </c>
      <c r="F874" s="60" t="s">
        <v>461</v>
      </c>
      <c r="G874" s="429"/>
      <c r="H874" s="429"/>
      <c r="I874" s="429"/>
      <c r="J874" s="45" t="s">
        <v>463</v>
      </c>
      <c r="K874" s="92">
        <v>276.60889654341418</v>
      </c>
      <c r="L874" s="92">
        <v>264.16149619896055</v>
      </c>
      <c r="M874" s="92">
        <v>253.09714033722398</v>
      </c>
      <c r="N874" s="92">
        <v>242.0327844754874</v>
      </c>
      <c r="O874" s="92">
        <v>228.20233964831669</v>
      </c>
    </row>
    <row r="875" spans="1:15" ht="15.75">
      <c r="A875" s="42">
        <v>470170</v>
      </c>
      <c r="B875" s="43" t="s">
        <v>460</v>
      </c>
      <c r="C875" s="61">
        <v>1200</v>
      </c>
      <c r="D875" s="62">
        <v>25</v>
      </c>
      <c r="E875" s="62">
        <v>50</v>
      </c>
      <c r="F875" s="60" t="s">
        <v>461</v>
      </c>
      <c r="G875" s="429"/>
      <c r="H875" s="429"/>
      <c r="I875" s="429"/>
      <c r="J875" s="45" t="s">
        <v>463</v>
      </c>
      <c r="K875" s="92">
        <v>282.85441935289009</v>
      </c>
      <c r="L875" s="92">
        <v>270.12597048201002</v>
      </c>
      <c r="M875" s="92">
        <v>258.81179370789442</v>
      </c>
      <c r="N875" s="92">
        <v>247.49761693377883</v>
      </c>
      <c r="O875" s="92">
        <v>233.35489596613431</v>
      </c>
    </row>
    <row r="876" spans="1:15" ht="15.75">
      <c r="A876" s="42">
        <v>470171</v>
      </c>
      <c r="B876" s="43" t="s">
        <v>460</v>
      </c>
      <c r="C876" s="61">
        <v>1200</v>
      </c>
      <c r="D876" s="62">
        <v>27</v>
      </c>
      <c r="E876" s="62">
        <v>50</v>
      </c>
      <c r="F876" s="60" t="s">
        <v>461</v>
      </c>
      <c r="G876" s="429"/>
      <c r="H876" s="429"/>
      <c r="I876" s="429"/>
      <c r="J876" s="45" t="s">
        <v>463</v>
      </c>
      <c r="K876" s="92">
        <v>286.93364252893952</v>
      </c>
      <c r="L876" s="92">
        <v>274.02162861513722</v>
      </c>
      <c r="M876" s="92">
        <v>262.54428291397966</v>
      </c>
      <c r="N876" s="92">
        <v>251.06693721282207</v>
      </c>
      <c r="O876" s="92">
        <v>236.72025508637509</v>
      </c>
    </row>
    <row r="877" spans="1:15" ht="15.75">
      <c r="A877" s="42">
        <v>470172</v>
      </c>
      <c r="B877" s="43" t="s">
        <v>460</v>
      </c>
      <c r="C877" s="61">
        <v>1200</v>
      </c>
      <c r="D877" s="62">
        <v>32</v>
      </c>
      <c r="E877" s="62">
        <v>50</v>
      </c>
      <c r="F877" s="60" t="s">
        <v>461</v>
      </c>
      <c r="G877" s="429"/>
      <c r="H877" s="429"/>
      <c r="I877" s="429"/>
      <c r="J877" s="45" t="s">
        <v>463</v>
      </c>
      <c r="K877" s="92">
        <v>303.30930372089</v>
      </c>
      <c r="L877" s="92">
        <v>289.66038505344994</v>
      </c>
      <c r="M877" s="92">
        <v>277.52801290461434</v>
      </c>
      <c r="N877" s="92">
        <v>265.39564075577874</v>
      </c>
      <c r="O877" s="92">
        <v>250.23017556973423</v>
      </c>
    </row>
    <row r="878" spans="1:15" ht="15.75">
      <c r="A878" s="42">
        <v>470173</v>
      </c>
      <c r="B878" s="43" t="s">
        <v>460</v>
      </c>
      <c r="C878" s="61">
        <v>1200</v>
      </c>
      <c r="D878" s="62">
        <v>34</v>
      </c>
      <c r="E878" s="62">
        <v>50</v>
      </c>
      <c r="F878" s="60" t="s">
        <v>461</v>
      </c>
      <c r="G878" s="429"/>
      <c r="H878" s="429"/>
      <c r="I878" s="429"/>
      <c r="J878" s="45" t="s">
        <v>463</v>
      </c>
      <c r="K878" s="92">
        <v>306.16869159439727</v>
      </c>
      <c r="L878" s="92">
        <v>292.39110047264938</v>
      </c>
      <c r="M878" s="92">
        <v>280.14435280887352</v>
      </c>
      <c r="N878" s="92">
        <v>267.8976051450976</v>
      </c>
      <c r="O878" s="92">
        <v>252.58917056537774</v>
      </c>
    </row>
    <row r="879" spans="1:15" ht="15.75">
      <c r="A879" s="42">
        <v>470174</v>
      </c>
      <c r="B879" s="43" t="s">
        <v>460</v>
      </c>
      <c r="C879" s="61">
        <v>1200</v>
      </c>
      <c r="D879" s="62">
        <v>38</v>
      </c>
      <c r="E879" s="62">
        <v>50</v>
      </c>
      <c r="F879" s="60" t="s">
        <v>461</v>
      </c>
      <c r="G879" s="429"/>
      <c r="H879" s="429"/>
      <c r="I879" s="429"/>
      <c r="J879" s="45" t="s">
        <v>463</v>
      </c>
      <c r="K879" s="92">
        <v>320.57284549267251</v>
      </c>
      <c r="L879" s="92">
        <v>306.14706744550222</v>
      </c>
      <c r="M879" s="92">
        <v>293.32415362579536</v>
      </c>
      <c r="N879" s="92">
        <v>280.50123980608845</v>
      </c>
      <c r="O879" s="92">
        <v>264.47259753145482</v>
      </c>
    </row>
    <row r="880" spans="1:15" ht="15.75">
      <c r="A880" s="42">
        <v>470175</v>
      </c>
      <c r="B880" s="43" t="s">
        <v>460</v>
      </c>
      <c r="C880" s="61">
        <v>1200</v>
      </c>
      <c r="D880" s="62">
        <v>42</v>
      </c>
      <c r="E880" s="62">
        <v>50</v>
      </c>
      <c r="F880" s="60" t="s">
        <v>461</v>
      </c>
      <c r="G880" s="429"/>
      <c r="H880" s="429"/>
      <c r="I880" s="429"/>
      <c r="J880" s="45" t="s">
        <v>463</v>
      </c>
      <c r="K880" s="92">
        <v>327.18631661783843</v>
      </c>
      <c r="L880" s="92">
        <v>312.46293237003567</v>
      </c>
      <c r="M880" s="92">
        <v>299.37547970532216</v>
      </c>
      <c r="N880" s="92">
        <v>286.28802704060865</v>
      </c>
      <c r="O880" s="92">
        <v>269.92871120971671</v>
      </c>
    </row>
    <row r="881" spans="1:15" ht="15.75">
      <c r="A881" s="42">
        <v>470176</v>
      </c>
      <c r="B881" s="43" t="s">
        <v>460</v>
      </c>
      <c r="C881" s="61">
        <v>1200</v>
      </c>
      <c r="D881" s="62">
        <v>45</v>
      </c>
      <c r="E881" s="62">
        <v>50</v>
      </c>
      <c r="F881" s="60" t="s">
        <v>461</v>
      </c>
      <c r="G881" s="429"/>
      <c r="H881" s="429"/>
      <c r="I881" s="429"/>
      <c r="J881" s="45" t="s">
        <v>463</v>
      </c>
      <c r="K881" s="92">
        <v>341.31882699952797</v>
      </c>
      <c r="L881" s="92">
        <v>325.95947978454922</v>
      </c>
      <c r="M881" s="92">
        <v>312.30672670456812</v>
      </c>
      <c r="N881" s="92">
        <v>298.65397362458697</v>
      </c>
      <c r="O881" s="92">
        <v>281.58803227461055</v>
      </c>
    </row>
    <row r="882" spans="1:15" ht="15.75">
      <c r="A882" s="42">
        <v>470177</v>
      </c>
      <c r="B882" s="43" t="s">
        <v>460</v>
      </c>
      <c r="C882" s="61">
        <v>1200</v>
      </c>
      <c r="D882" s="62">
        <v>48</v>
      </c>
      <c r="E882" s="62">
        <v>50</v>
      </c>
      <c r="F882" s="60" t="s">
        <v>461</v>
      </c>
      <c r="G882" s="429"/>
      <c r="H882" s="429"/>
      <c r="I882" s="429"/>
      <c r="J882" s="45" t="s">
        <v>463</v>
      </c>
      <c r="K882" s="92">
        <v>345.60790880978902</v>
      </c>
      <c r="L882" s="92">
        <v>330.05555291334849</v>
      </c>
      <c r="M882" s="92">
        <v>316.23123656095697</v>
      </c>
      <c r="N882" s="92">
        <v>302.4069202085654</v>
      </c>
      <c r="O882" s="92">
        <v>285.12652476807591</v>
      </c>
    </row>
    <row r="883" spans="1:15" ht="15.75">
      <c r="A883" s="42">
        <v>470178</v>
      </c>
      <c r="B883" s="43" t="s">
        <v>460</v>
      </c>
      <c r="C883" s="61">
        <v>1200</v>
      </c>
      <c r="D883" s="62">
        <v>54</v>
      </c>
      <c r="E883" s="62">
        <v>50</v>
      </c>
      <c r="F883" s="60" t="s">
        <v>461</v>
      </c>
      <c r="G883" s="429"/>
      <c r="H883" s="429"/>
      <c r="I883" s="429"/>
      <c r="J883" s="45" t="s">
        <v>463</v>
      </c>
      <c r="K883" s="92">
        <v>357.69603122151983</v>
      </c>
      <c r="L883" s="92">
        <v>341.59970981655141</v>
      </c>
      <c r="M883" s="92">
        <v>327.29186856769064</v>
      </c>
      <c r="N883" s="92">
        <v>312.98402731882987</v>
      </c>
      <c r="O883" s="92">
        <v>295.09922575775386</v>
      </c>
    </row>
    <row r="884" spans="1:15" ht="15.75">
      <c r="A884" s="42">
        <v>470179</v>
      </c>
      <c r="B884" s="43" t="s">
        <v>460</v>
      </c>
      <c r="C884" s="61">
        <v>1200</v>
      </c>
      <c r="D884" s="62">
        <v>57</v>
      </c>
      <c r="E884" s="62">
        <v>50</v>
      </c>
      <c r="F884" s="60" t="s">
        <v>461</v>
      </c>
      <c r="G884" s="429"/>
      <c r="H884" s="429"/>
      <c r="I884" s="429"/>
      <c r="J884" s="45" t="s">
        <v>463</v>
      </c>
      <c r="K884" s="92">
        <v>373.23474568484198</v>
      </c>
      <c r="L884" s="92">
        <v>356.43918212902406</v>
      </c>
      <c r="M884" s="92">
        <v>341.50979230163045</v>
      </c>
      <c r="N884" s="92">
        <v>326.58040247423673</v>
      </c>
      <c r="O884" s="92">
        <v>307.91866518999461</v>
      </c>
    </row>
    <row r="885" spans="1:15" ht="15.75">
      <c r="A885" s="42">
        <v>470180</v>
      </c>
      <c r="B885" s="43" t="s">
        <v>460</v>
      </c>
      <c r="C885" s="61">
        <v>1200</v>
      </c>
      <c r="D885" s="62">
        <v>60</v>
      </c>
      <c r="E885" s="62">
        <v>50</v>
      </c>
      <c r="F885" s="60" t="s">
        <v>461</v>
      </c>
      <c r="G885" s="429"/>
      <c r="H885" s="429"/>
      <c r="I885" s="429"/>
      <c r="J885" s="45" t="s">
        <v>463</v>
      </c>
      <c r="K885" s="92">
        <v>379.08380918008459</v>
      </c>
      <c r="L885" s="92">
        <v>362.02503776698074</v>
      </c>
      <c r="M885" s="92">
        <v>346.8616853997774</v>
      </c>
      <c r="N885" s="92">
        <v>331.698333032574</v>
      </c>
      <c r="O885" s="92">
        <v>312.74414257356977</v>
      </c>
    </row>
    <row r="886" spans="1:15" ht="15.75">
      <c r="A886" s="42">
        <v>470181</v>
      </c>
      <c r="B886" s="43" t="s">
        <v>460</v>
      </c>
      <c r="C886" s="61">
        <v>1200</v>
      </c>
      <c r="D886" s="62">
        <v>64</v>
      </c>
      <c r="E886" s="62">
        <v>50</v>
      </c>
      <c r="F886" s="60" t="s">
        <v>461</v>
      </c>
      <c r="G886" s="429"/>
      <c r="H886" s="429"/>
      <c r="I886" s="429"/>
      <c r="J886" s="45" t="s">
        <v>463</v>
      </c>
      <c r="K886" s="92">
        <v>386.64619964571398</v>
      </c>
      <c r="L886" s="92">
        <v>369.24712066165682</v>
      </c>
      <c r="M886" s="92">
        <v>353.78127267582829</v>
      </c>
      <c r="N886" s="92">
        <v>338.31542468999976</v>
      </c>
      <c r="O886" s="92">
        <v>318.98311470771404</v>
      </c>
    </row>
    <row r="887" spans="1:15" ht="15.75">
      <c r="A887" s="42">
        <v>470182</v>
      </c>
      <c r="B887" s="43" t="s">
        <v>460</v>
      </c>
      <c r="C887" s="61">
        <v>1200</v>
      </c>
      <c r="D887" s="62">
        <v>70</v>
      </c>
      <c r="E887" s="62">
        <v>50</v>
      </c>
      <c r="F887" s="60" t="s">
        <v>461</v>
      </c>
      <c r="G887" s="429"/>
      <c r="H887" s="429"/>
      <c r="I887" s="429"/>
      <c r="J887" s="45" t="s">
        <v>463</v>
      </c>
      <c r="K887" s="92">
        <v>430.60869464913878</v>
      </c>
      <c r="L887" s="92">
        <v>411.23130338992752</v>
      </c>
      <c r="M887" s="92">
        <v>394.00695560396201</v>
      </c>
      <c r="N887" s="92">
        <v>376.78260781799645</v>
      </c>
      <c r="O887" s="92">
        <v>355.25217308553948</v>
      </c>
    </row>
    <row r="888" spans="1:15" ht="15.75">
      <c r="A888" s="42">
        <v>470183</v>
      </c>
      <c r="B888" s="43" t="s">
        <v>460</v>
      </c>
      <c r="C888" s="61">
        <v>1200</v>
      </c>
      <c r="D888" s="62">
        <v>76</v>
      </c>
      <c r="E888" s="62">
        <v>50</v>
      </c>
      <c r="F888" s="60" t="s">
        <v>461</v>
      </c>
      <c r="G888" s="429"/>
      <c r="H888" s="429"/>
      <c r="I888" s="429"/>
      <c r="J888" s="45" t="s">
        <v>463</v>
      </c>
      <c r="K888" s="92">
        <v>439.18685826966083</v>
      </c>
      <c r="L888" s="92">
        <v>419.42344964752607</v>
      </c>
      <c r="M888" s="92">
        <v>401.85597531673966</v>
      </c>
      <c r="N888" s="92">
        <v>384.28850098595325</v>
      </c>
      <c r="O888" s="92">
        <v>362.32915807247019</v>
      </c>
    </row>
    <row r="889" spans="1:15" ht="15.75">
      <c r="A889" s="42">
        <v>470184</v>
      </c>
      <c r="B889" s="43" t="s">
        <v>460</v>
      </c>
      <c r="C889" s="61">
        <v>1200</v>
      </c>
      <c r="D889" s="62">
        <v>80</v>
      </c>
      <c r="E889" s="62">
        <v>50</v>
      </c>
      <c r="F889" s="60" t="s">
        <v>461</v>
      </c>
      <c r="G889" s="429"/>
      <c r="H889" s="429"/>
      <c r="I889" s="429"/>
      <c r="J889" s="45" t="s">
        <v>463</v>
      </c>
      <c r="K889" s="92">
        <v>464.43597589701739</v>
      </c>
      <c r="L889" s="92">
        <v>443.53635698165158</v>
      </c>
      <c r="M889" s="92">
        <v>424.95891794577091</v>
      </c>
      <c r="N889" s="92">
        <v>406.38147890989023</v>
      </c>
      <c r="O889" s="92">
        <v>383.15968011503935</v>
      </c>
    </row>
    <row r="890" spans="1:15" ht="15.75">
      <c r="A890" s="42">
        <v>470185</v>
      </c>
      <c r="B890" s="43" t="s">
        <v>460</v>
      </c>
      <c r="C890" s="61">
        <v>1200</v>
      </c>
      <c r="D890" s="62">
        <v>89</v>
      </c>
      <c r="E890" s="62">
        <v>50</v>
      </c>
      <c r="F890" s="60" t="s">
        <v>461</v>
      </c>
      <c r="G890" s="429"/>
      <c r="H890" s="429"/>
      <c r="I890" s="429"/>
      <c r="J890" s="45" t="s">
        <v>463</v>
      </c>
      <c r="K890" s="92">
        <v>497.36269536121472</v>
      </c>
      <c r="L890" s="92">
        <v>474.98137406996005</v>
      </c>
      <c r="M890" s="92">
        <v>455.0868662555115</v>
      </c>
      <c r="N890" s="92">
        <v>435.19235844106288</v>
      </c>
      <c r="O890" s="92">
        <v>410.32422367300211</v>
      </c>
    </row>
    <row r="891" spans="1:15" ht="15.75">
      <c r="A891" s="42">
        <v>470186</v>
      </c>
      <c r="B891" s="43" t="s">
        <v>460</v>
      </c>
      <c r="C891" s="61">
        <v>1200</v>
      </c>
      <c r="D891" s="62">
        <v>108</v>
      </c>
      <c r="E891" s="62">
        <v>50</v>
      </c>
      <c r="F891" s="60" t="s">
        <v>461</v>
      </c>
      <c r="G891" s="429"/>
      <c r="H891" s="429"/>
      <c r="I891" s="429"/>
      <c r="J891" s="45" t="s">
        <v>463</v>
      </c>
      <c r="K891" s="92">
        <v>564.89454901099964</v>
      </c>
      <c r="L891" s="92">
        <v>539.4742943055046</v>
      </c>
      <c r="M891" s="92">
        <v>516.87851234506468</v>
      </c>
      <c r="N891" s="92">
        <v>494.2827303846247</v>
      </c>
      <c r="O891" s="92">
        <v>466.03800293407465</v>
      </c>
    </row>
    <row r="892" spans="1:15" ht="15.75">
      <c r="A892" s="42">
        <v>470187</v>
      </c>
      <c r="B892" s="43" t="s">
        <v>460</v>
      </c>
      <c r="C892" s="61">
        <v>1200</v>
      </c>
      <c r="D892" s="62">
        <v>114</v>
      </c>
      <c r="E892" s="62">
        <v>50</v>
      </c>
      <c r="F892" s="60" t="s">
        <v>461</v>
      </c>
      <c r="G892" s="429"/>
      <c r="H892" s="429"/>
      <c r="I892" s="429"/>
      <c r="J892" s="45" t="s">
        <v>463</v>
      </c>
      <c r="K892" s="92">
        <v>589.57494461397516</v>
      </c>
      <c r="L892" s="92">
        <v>563.04407210634622</v>
      </c>
      <c r="M892" s="92">
        <v>539.46107432178735</v>
      </c>
      <c r="N892" s="92">
        <v>515.87807653722825</v>
      </c>
      <c r="O892" s="92">
        <v>486.39932930652947</v>
      </c>
    </row>
    <row r="893" spans="1:15" ht="15.75">
      <c r="A893" s="42">
        <v>470188</v>
      </c>
      <c r="B893" s="43" t="s">
        <v>460</v>
      </c>
      <c r="C893" s="61">
        <v>1200</v>
      </c>
      <c r="D893" s="62">
        <v>133</v>
      </c>
      <c r="E893" s="62">
        <v>50</v>
      </c>
      <c r="F893" s="60" t="s">
        <v>461</v>
      </c>
      <c r="G893" s="429"/>
      <c r="H893" s="429"/>
      <c r="I893" s="429"/>
      <c r="J893" s="45" t="s">
        <v>463</v>
      </c>
      <c r="K893" s="92">
        <v>680.83599992311292</v>
      </c>
      <c r="L893" s="92">
        <v>650.19837992657278</v>
      </c>
      <c r="M893" s="92">
        <v>622.96493992964838</v>
      </c>
      <c r="N893" s="92">
        <v>595.73149993272386</v>
      </c>
      <c r="O893" s="92">
        <v>561.6896999365681</v>
      </c>
    </row>
    <row r="894" spans="1:15" ht="15.75">
      <c r="A894" s="42">
        <v>470189</v>
      </c>
      <c r="B894" s="43" t="s">
        <v>460</v>
      </c>
      <c r="C894" s="61">
        <v>1200</v>
      </c>
      <c r="D894" s="62">
        <v>140</v>
      </c>
      <c r="E894" s="62">
        <v>50</v>
      </c>
      <c r="F894" s="60" t="s">
        <v>461</v>
      </c>
      <c r="G894" s="429"/>
      <c r="H894" s="429"/>
      <c r="I894" s="429"/>
      <c r="J894" s="45" t="s">
        <v>463</v>
      </c>
      <c r="K894" s="92">
        <v>650.34027241969761</v>
      </c>
      <c r="L894" s="92">
        <v>621.0749601608112</v>
      </c>
      <c r="M894" s="92">
        <v>595.06134926402331</v>
      </c>
      <c r="N894" s="92">
        <v>569.04773836723541</v>
      </c>
      <c r="O894" s="92">
        <v>536.53072474625048</v>
      </c>
    </row>
    <row r="895" spans="1:15" ht="15.75">
      <c r="A895" s="42">
        <v>470190</v>
      </c>
      <c r="B895" s="43" t="s">
        <v>460</v>
      </c>
      <c r="C895" s="61">
        <v>1200</v>
      </c>
      <c r="D895" s="62">
        <v>159</v>
      </c>
      <c r="E895" s="62">
        <v>50</v>
      </c>
      <c r="F895" s="60" t="s">
        <v>461</v>
      </c>
      <c r="G895" s="429"/>
      <c r="H895" s="429"/>
      <c r="I895" s="429"/>
      <c r="J895" s="45" t="s">
        <v>463</v>
      </c>
      <c r="K895" s="92">
        <v>729.59224769420746</v>
      </c>
      <c r="L895" s="92">
        <v>696.76059654796813</v>
      </c>
      <c r="M895" s="92">
        <v>667.57690664019981</v>
      </c>
      <c r="N895" s="92">
        <v>638.39321673243148</v>
      </c>
      <c r="O895" s="92">
        <v>601.91360434772116</v>
      </c>
    </row>
    <row r="896" spans="1:15" ht="15.75">
      <c r="A896" s="42">
        <v>470191</v>
      </c>
      <c r="B896" s="43" t="s">
        <v>460</v>
      </c>
      <c r="C896" s="61">
        <v>1200</v>
      </c>
      <c r="D896" s="62">
        <v>219</v>
      </c>
      <c r="E896" s="62">
        <v>50</v>
      </c>
      <c r="F896" s="60" t="s">
        <v>461</v>
      </c>
      <c r="G896" s="429"/>
      <c r="H896" s="429"/>
      <c r="I896" s="429"/>
      <c r="J896" s="45" t="s">
        <v>463</v>
      </c>
      <c r="K896" s="92">
        <v>926.6252462182681</v>
      </c>
      <c r="L896" s="92">
        <v>884.92711013844598</v>
      </c>
      <c r="M896" s="92">
        <v>847.86210028971539</v>
      </c>
      <c r="N896" s="92">
        <v>810.79709044098456</v>
      </c>
      <c r="O896" s="92">
        <v>764.46582813007115</v>
      </c>
    </row>
    <row r="897" spans="1:15" ht="15.75">
      <c r="A897" s="42">
        <v>470192</v>
      </c>
      <c r="B897" s="43" t="s">
        <v>460</v>
      </c>
      <c r="C897" s="61">
        <v>1200</v>
      </c>
      <c r="D897" s="62">
        <v>273</v>
      </c>
      <c r="E897" s="62">
        <v>50</v>
      </c>
      <c r="F897" s="60" t="s">
        <v>461</v>
      </c>
      <c r="G897" s="429"/>
      <c r="H897" s="429"/>
      <c r="I897" s="429"/>
      <c r="J897" s="45" t="s">
        <v>463</v>
      </c>
      <c r="K897" s="92">
        <v>1142.6571660079346</v>
      </c>
      <c r="L897" s="92">
        <v>1091.2375935375776</v>
      </c>
      <c r="M897" s="92">
        <v>1045.5313068972603</v>
      </c>
      <c r="N897" s="92">
        <v>999.82502025694282</v>
      </c>
      <c r="O897" s="92">
        <v>942.69216195654599</v>
      </c>
    </row>
    <row r="898" spans="1:15" ht="15.75">
      <c r="A898" s="42">
        <v>470193</v>
      </c>
      <c r="B898" s="43" t="s">
        <v>460</v>
      </c>
      <c r="C898" s="61">
        <v>1200</v>
      </c>
      <c r="D898" s="62">
        <v>324</v>
      </c>
      <c r="E898" s="62">
        <v>50</v>
      </c>
      <c r="F898" s="60" t="s">
        <v>461</v>
      </c>
      <c r="G898" s="429"/>
      <c r="H898" s="429"/>
      <c r="I898" s="429"/>
      <c r="J898" s="45" t="s">
        <v>463</v>
      </c>
      <c r="K898" s="92">
        <v>1314.6666700831947</v>
      </c>
      <c r="L898" s="92">
        <v>1255.5066699294509</v>
      </c>
      <c r="M898" s="92">
        <v>1202.9200031261232</v>
      </c>
      <c r="N898" s="92">
        <v>1150.3333363227953</v>
      </c>
      <c r="O898" s="92">
        <v>1084.6000028186356</v>
      </c>
    </row>
    <row r="899" spans="1:15" ht="15.75">
      <c r="A899" s="42">
        <v>470194</v>
      </c>
      <c r="B899" s="43" t="s">
        <v>460</v>
      </c>
      <c r="C899" s="61">
        <v>1200</v>
      </c>
      <c r="D899" s="62">
        <v>18</v>
      </c>
      <c r="E899" s="62">
        <v>60</v>
      </c>
      <c r="F899" s="60" t="s">
        <v>461</v>
      </c>
      <c r="G899" s="429"/>
      <c r="H899" s="429"/>
      <c r="I899" s="429"/>
      <c r="J899" s="45" t="s">
        <v>463</v>
      </c>
      <c r="K899" s="92">
        <v>312.12686924773021</v>
      </c>
      <c r="L899" s="92">
        <v>298.08116013158235</v>
      </c>
      <c r="M899" s="92">
        <v>285.59608536167315</v>
      </c>
      <c r="N899" s="92">
        <v>273.11101059176394</v>
      </c>
      <c r="O899" s="92">
        <v>257.50466712937742</v>
      </c>
    </row>
    <row r="900" spans="1:15" ht="15.75">
      <c r="A900" s="42">
        <v>470195</v>
      </c>
      <c r="B900" s="43" t="s">
        <v>460</v>
      </c>
      <c r="C900" s="61">
        <v>1200</v>
      </c>
      <c r="D900" s="62">
        <v>21</v>
      </c>
      <c r="E900" s="62">
        <v>60</v>
      </c>
      <c r="F900" s="60" t="s">
        <v>461</v>
      </c>
      <c r="G900" s="429"/>
      <c r="H900" s="429"/>
      <c r="I900" s="429"/>
      <c r="J900" s="45" t="s">
        <v>463</v>
      </c>
      <c r="K900" s="92">
        <v>316.41595105799126</v>
      </c>
      <c r="L900" s="92">
        <v>302.17723326038163</v>
      </c>
      <c r="M900" s="92">
        <v>289.520595218062</v>
      </c>
      <c r="N900" s="92">
        <v>276.86395717574237</v>
      </c>
      <c r="O900" s="92">
        <v>261.04315962284278</v>
      </c>
    </row>
    <row r="901" spans="1:15" ht="15.75">
      <c r="A901" s="42">
        <v>470196</v>
      </c>
      <c r="B901" s="43" t="s">
        <v>460</v>
      </c>
      <c r="C901" s="61">
        <v>1200</v>
      </c>
      <c r="D901" s="62">
        <v>25</v>
      </c>
      <c r="E901" s="62">
        <v>60</v>
      </c>
      <c r="F901" s="60" t="s">
        <v>461</v>
      </c>
      <c r="G901" s="429"/>
      <c r="H901" s="429"/>
      <c r="I901" s="429"/>
      <c r="J901" s="45" t="s">
        <v>463</v>
      </c>
      <c r="K901" s="92">
        <v>322.13472680500598</v>
      </c>
      <c r="L901" s="92">
        <v>307.63866409878068</v>
      </c>
      <c r="M901" s="92">
        <v>294.75327502658047</v>
      </c>
      <c r="N901" s="92">
        <v>281.86788595438026</v>
      </c>
      <c r="O901" s="92">
        <v>265.76114961412992</v>
      </c>
    </row>
    <row r="902" spans="1:15" ht="15.75">
      <c r="A902" s="42">
        <v>470197</v>
      </c>
      <c r="B902" s="43" t="s">
        <v>460</v>
      </c>
      <c r="C902" s="61">
        <v>1200</v>
      </c>
      <c r="D902" s="62">
        <v>27</v>
      </c>
      <c r="E902" s="62">
        <v>60</v>
      </c>
      <c r="F902" s="60" t="s">
        <v>461</v>
      </c>
      <c r="G902" s="429"/>
      <c r="H902" s="429"/>
      <c r="I902" s="429"/>
      <c r="J902" s="45" t="s">
        <v>463</v>
      </c>
      <c r="K902" s="92">
        <v>334.83754324994175</v>
      </c>
      <c r="L902" s="92">
        <v>319.76985380369433</v>
      </c>
      <c r="M902" s="92">
        <v>306.37635207369669</v>
      </c>
      <c r="N902" s="92">
        <v>292.98285034369906</v>
      </c>
      <c r="O902" s="92">
        <v>276.24097318120192</v>
      </c>
    </row>
    <row r="903" spans="1:15" ht="15.75">
      <c r="A903" s="42">
        <v>470198</v>
      </c>
      <c r="B903" s="43" t="s">
        <v>460</v>
      </c>
      <c r="C903" s="61">
        <v>1200</v>
      </c>
      <c r="D903" s="62">
        <v>32</v>
      </c>
      <c r="E903" s="62">
        <v>60</v>
      </c>
      <c r="F903" s="60" t="s">
        <v>461</v>
      </c>
      <c r="G903" s="429"/>
      <c r="H903" s="429"/>
      <c r="I903" s="429"/>
      <c r="J903" s="45" t="s">
        <v>463</v>
      </c>
      <c r="K903" s="92">
        <v>344.15884456636314</v>
      </c>
      <c r="L903" s="92">
        <v>328.6716965608768</v>
      </c>
      <c r="M903" s="92">
        <v>314.90534277822229</v>
      </c>
      <c r="N903" s="92">
        <v>301.13898899556773</v>
      </c>
      <c r="O903" s="92">
        <v>283.9310467672496</v>
      </c>
    </row>
    <row r="904" spans="1:15" ht="15.75">
      <c r="A904" s="42">
        <v>470199</v>
      </c>
      <c r="B904" s="43" t="s">
        <v>460</v>
      </c>
      <c r="C904" s="61">
        <v>1200</v>
      </c>
      <c r="D904" s="62">
        <v>34</v>
      </c>
      <c r="E904" s="62">
        <v>60</v>
      </c>
      <c r="F904" s="60" t="s">
        <v>461</v>
      </c>
      <c r="G904" s="429"/>
      <c r="H904" s="429"/>
      <c r="I904" s="429"/>
      <c r="J904" s="45" t="s">
        <v>463</v>
      </c>
      <c r="K904" s="92">
        <v>347.01823243987053</v>
      </c>
      <c r="L904" s="92">
        <v>331.40241198007635</v>
      </c>
      <c r="M904" s="92">
        <v>317.52168268248153</v>
      </c>
      <c r="N904" s="92">
        <v>303.6409533848867</v>
      </c>
      <c r="O904" s="92">
        <v>286.29004176289317</v>
      </c>
    </row>
    <row r="905" spans="1:15" ht="15.75">
      <c r="A905" s="42">
        <v>470200</v>
      </c>
      <c r="B905" s="43" t="s">
        <v>460</v>
      </c>
      <c r="C905" s="61">
        <v>1200</v>
      </c>
      <c r="D905" s="62">
        <v>38</v>
      </c>
      <c r="E905" s="62">
        <v>60</v>
      </c>
      <c r="F905" s="60" t="s">
        <v>461</v>
      </c>
      <c r="G905" s="429"/>
      <c r="H905" s="429"/>
      <c r="I905" s="429"/>
      <c r="J905" s="45" t="s">
        <v>463</v>
      </c>
      <c r="K905" s="92">
        <v>366.88374968348376</v>
      </c>
      <c r="L905" s="92">
        <v>350.37398094772698</v>
      </c>
      <c r="M905" s="92">
        <v>335.69863096038767</v>
      </c>
      <c r="N905" s="92">
        <v>321.02328097304826</v>
      </c>
      <c r="O905" s="92">
        <v>302.67909348887406</v>
      </c>
    </row>
    <row r="906" spans="1:15" ht="15.75">
      <c r="A906" s="42">
        <v>470201</v>
      </c>
      <c r="B906" s="43" t="s">
        <v>460</v>
      </c>
      <c r="C906" s="61">
        <v>1200</v>
      </c>
      <c r="D906" s="62">
        <v>42</v>
      </c>
      <c r="E906" s="62">
        <v>60</v>
      </c>
      <c r="F906" s="60" t="s">
        <v>461</v>
      </c>
      <c r="G906" s="429"/>
      <c r="H906" s="429"/>
      <c r="I906" s="429"/>
      <c r="J906" s="45" t="s">
        <v>463</v>
      </c>
      <c r="K906" s="92">
        <v>372.60252543049847</v>
      </c>
      <c r="L906" s="92">
        <v>355.83541178612603</v>
      </c>
      <c r="M906" s="92">
        <v>340.93131076890614</v>
      </c>
      <c r="N906" s="92">
        <v>326.02720975168614</v>
      </c>
      <c r="O906" s="92">
        <v>307.3970834801612</v>
      </c>
    </row>
    <row r="907" spans="1:15" ht="15.75">
      <c r="A907" s="42">
        <v>470202</v>
      </c>
      <c r="B907" s="43" t="s">
        <v>460</v>
      </c>
      <c r="C907" s="61">
        <v>1200</v>
      </c>
      <c r="D907" s="62">
        <v>45</v>
      </c>
      <c r="E907" s="62">
        <v>60</v>
      </c>
      <c r="F907" s="60" t="s">
        <v>461</v>
      </c>
      <c r="G907" s="429"/>
      <c r="H907" s="429"/>
      <c r="I907" s="429"/>
      <c r="J907" s="45" t="s">
        <v>463</v>
      </c>
      <c r="K907" s="92">
        <v>397.48460971447616</v>
      </c>
      <c r="L907" s="92">
        <v>379.59780227732472</v>
      </c>
      <c r="M907" s="92">
        <v>363.69841788874572</v>
      </c>
      <c r="N907" s="92">
        <v>347.79903350016662</v>
      </c>
      <c r="O907" s="92">
        <v>327.92480301444283</v>
      </c>
    </row>
    <row r="908" spans="1:15" ht="15.75">
      <c r="A908" s="42">
        <v>470203</v>
      </c>
      <c r="B908" s="43" t="s">
        <v>460</v>
      </c>
      <c r="C908" s="61">
        <v>1200</v>
      </c>
      <c r="D908" s="62">
        <v>48</v>
      </c>
      <c r="E908" s="62">
        <v>60</v>
      </c>
      <c r="F908" s="60" t="s">
        <v>461</v>
      </c>
      <c r="G908" s="429"/>
      <c r="H908" s="429"/>
      <c r="I908" s="429"/>
      <c r="J908" s="45" t="s">
        <v>463</v>
      </c>
      <c r="K908" s="92">
        <v>416.19629749020021</v>
      </c>
      <c r="L908" s="92">
        <v>397.4674641031412</v>
      </c>
      <c r="M908" s="92">
        <v>380.81961220353321</v>
      </c>
      <c r="N908" s="92">
        <v>364.17176030392517</v>
      </c>
      <c r="O908" s="92">
        <v>343.36194542941513</v>
      </c>
    </row>
    <row r="909" spans="1:15" ht="15.75">
      <c r="A909" s="42">
        <v>470204</v>
      </c>
      <c r="B909" s="43" t="s">
        <v>460</v>
      </c>
      <c r="C909" s="61">
        <v>1200</v>
      </c>
      <c r="D909" s="62">
        <v>54</v>
      </c>
      <c r="E909" s="62">
        <v>60</v>
      </c>
      <c r="F909" s="60" t="s">
        <v>461</v>
      </c>
      <c r="G909" s="429"/>
      <c r="H909" s="429"/>
      <c r="I909" s="429"/>
      <c r="J909" s="45" t="s">
        <v>463</v>
      </c>
      <c r="K909" s="92">
        <v>406.79515042141162</v>
      </c>
      <c r="L909" s="92">
        <v>388.48936865244809</v>
      </c>
      <c r="M909" s="92">
        <v>372.21756263559166</v>
      </c>
      <c r="N909" s="92">
        <v>355.94575661873517</v>
      </c>
      <c r="O909" s="92">
        <v>335.60599909766455</v>
      </c>
    </row>
    <row r="910" spans="1:15" ht="15.75">
      <c r="A910" s="42">
        <v>470205</v>
      </c>
      <c r="B910" s="43" t="s">
        <v>460</v>
      </c>
      <c r="C910" s="61">
        <v>1200</v>
      </c>
      <c r="D910" s="62">
        <v>57</v>
      </c>
      <c r="E910" s="62">
        <v>60</v>
      </c>
      <c r="F910" s="60" t="s">
        <v>461</v>
      </c>
      <c r="G910" s="429"/>
      <c r="H910" s="429"/>
      <c r="I910" s="429"/>
      <c r="J910" s="45" t="s">
        <v>463</v>
      </c>
      <c r="K910" s="92">
        <v>431.27588058332094</v>
      </c>
      <c r="L910" s="92">
        <v>411.86846595707146</v>
      </c>
      <c r="M910" s="92">
        <v>394.61743073373867</v>
      </c>
      <c r="N910" s="92">
        <v>377.36639551040582</v>
      </c>
      <c r="O910" s="92">
        <v>355.80260148123978</v>
      </c>
    </row>
    <row r="911" spans="1:15" ht="15.75">
      <c r="A911" s="42">
        <v>470206</v>
      </c>
      <c r="B911" s="43" t="s">
        <v>460</v>
      </c>
      <c r="C911" s="61">
        <v>1200</v>
      </c>
      <c r="D911" s="62">
        <v>60</v>
      </c>
      <c r="E911" s="62">
        <v>60</v>
      </c>
      <c r="F911" s="60" t="s">
        <v>461</v>
      </c>
      <c r="G911" s="429"/>
      <c r="H911" s="429"/>
      <c r="I911" s="429"/>
      <c r="J911" s="45" t="s">
        <v>463</v>
      </c>
      <c r="K911" s="92">
        <v>455.09530427392394</v>
      </c>
      <c r="L911" s="92">
        <v>434.61601558159737</v>
      </c>
      <c r="M911" s="92">
        <v>416.41220341064042</v>
      </c>
      <c r="N911" s="92">
        <v>398.20839123968346</v>
      </c>
      <c r="O911" s="92">
        <v>375.45362602598721</v>
      </c>
    </row>
    <row r="912" spans="1:15" ht="15.75">
      <c r="A912" s="42">
        <v>470207</v>
      </c>
      <c r="B912" s="43" t="s">
        <v>460</v>
      </c>
      <c r="C912" s="61">
        <v>1200</v>
      </c>
      <c r="D912" s="62">
        <v>64</v>
      </c>
      <c r="E912" s="62">
        <v>60</v>
      </c>
      <c r="F912" s="60" t="s">
        <v>461</v>
      </c>
      <c r="G912" s="429"/>
      <c r="H912" s="429"/>
      <c r="I912" s="429"/>
      <c r="J912" s="45" t="s">
        <v>463</v>
      </c>
      <c r="K912" s="92">
        <v>460.81408002093849</v>
      </c>
      <c r="L912" s="92">
        <v>440.07744641999625</v>
      </c>
      <c r="M912" s="92">
        <v>421.64488321915871</v>
      </c>
      <c r="N912" s="92">
        <v>403.21232001832118</v>
      </c>
      <c r="O912" s="92">
        <v>380.17161601727423</v>
      </c>
    </row>
    <row r="913" spans="1:15" ht="15.75">
      <c r="A913" s="42">
        <v>470208</v>
      </c>
      <c r="B913" s="43" t="s">
        <v>460</v>
      </c>
      <c r="C913" s="61">
        <v>1200</v>
      </c>
      <c r="D913" s="62">
        <v>70</v>
      </c>
      <c r="E913" s="62">
        <v>60</v>
      </c>
      <c r="F913" s="60" t="s">
        <v>461</v>
      </c>
      <c r="G913" s="429"/>
      <c r="H913" s="429"/>
      <c r="I913" s="429"/>
      <c r="J913" s="45" t="s">
        <v>463</v>
      </c>
      <c r="K913" s="92">
        <v>502.2036722128891</v>
      </c>
      <c r="L913" s="92">
        <v>479.60450696330906</v>
      </c>
      <c r="M913" s="92">
        <v>459.51636007479357</v>
      </c>
      <c r="N913" s="92">
        <v>439.42821318627796</v>
      </c>
      <c r="O913" s="92">
        <v>414.31802957563349</v>
      </c>
    </row>
    <row r="914" spans="1:15" ht="15.75">
      <c r="A914" s="42">
        <v>470209</v>
      </c>
      <c r="B914" s="43" t="s">
        <v>460</v>
      </c>
      <c r="C914" s="61">
        <v>1200</v>
      </c>
      <c r="D914" s="62">
        <v>76</v>
      </c>
      <c r="E914" s="62">
        <v>60</v>
      </c>
      <c r="F914" s="60" t="s">
        <v>461</v>
      </c>
      <c r="G914" s="429"/>
      <c r="H914" s="429"/>
      <c r="I914" s="429"/>
      <c r="J914" s="45" t="s">
        <v>463</v>
      </c>
      <c r="K914" s="92">
        <v>533.65040726198254</v>
      </c>
      <c r="L914" s="92">
        <v>509.63613893519329</v>
      </c>
      <c r="M914" s="92">
        <v>488.29012264471402</v>
      </c>
      <c r="N914" s="92">
        <v>466.94410635423469</v>
      </c>
      <c r="O914" s="92">
        <v>440.26158599113558</v>
      </c>
    </row>
    <row r="915" spans="1:15" ht="15.75">
      <c r="A915" s="42">
        <v>470210</v>
      </c>
      <c r="B915" s="43" t="s">
        <v>460</v>
      </c>
      <c r="C915" s="61">
        <v>1200</v>
      </c>
      <c r="D915" s="62">
        <v>80</v>
      </c>
      <c r="E915" s="62">
        <v>60</v>
      </c>
      <c r="F915" s="60" t="s">
        <v>461</v>
      </c>
      <c r="G915" s="429"/>
      <c r="H915" s="429"/>
      <c r="I915" s="429"/>
      <c r="J915" s="45" t="s">
        <v>463</v>
      </c>
      <c r="K915" s="92">
        <v>539.36918300899708</v>
      </c>
      <c r="L915" s="92">
        <v>515.09756977359223</v>
      </c>
      <c r="M915" s="92">
        <v>493.52280245323237</v>
      </c>
      <c r="N915" s="92">
        <v>471.94803513287246</v>
      </c>
      <c r="O915" s="92">
        <v>444.97957598242255</v>
      </c>
    </row>
    <row r="916" spans="1:15" ht="15.75">
      <c r="A916" s="42">
        <v>470211</v>
      </c>
      <c r="B916" s="43" t="s">
        <v>460</v>
      </c>
      <c r="C916" s="61">
        <v>1200</v>
      </c>
      <c r="D916" s="62">
        <v>89</v>
      </c>
      <c r="E916" s="62">
        <v>60</v>
      </c>
      <c r="F916" s="60" t="s">
        <v>461</v>
      </c>
      <c r="G916" s="429"/>
      <c r="H916" s="429"/>
      <c r="I916" s="429"/>
      <c r="J916" s="45" t="s">
        <v>463</v>
      </c>
      <c r="K916" s="92">
        <v>559.96205202254657</v>
      </c>
      <c r="L916" s="92">
        <v>534.76375968153195</v>
      </c>
      <c r="M916" s="92">
        <v>512.36527760063018</v>
      </c>
      <c r="N916" s="92">
        <v>489.96679551972824</v>
      </c>
      <c r="O916" s="92">
        <v>461.96869291860088</v>
      </c>
    </row>
    <row r="917" spans="1:15" ht="15.75">
      <c r="A917" s="42">
        <v>470212</v>
      </c>
      <c r="B917" s="43" t="s">
        <v>460</v>
      </c>
      <c r="C917" s="61">
        <v>1200</v>
      </c>
      <c r="D917" s="62">
        <v>108</v>
      </c>
      <c r="E917" s="62">
        <v>60</v>
      </c>
      <c r="F917" s="60" t="s">
        <v>461</v>
      </c>
      <c r="G917" s="429"/>
      <c r="H917" s="429"/>
      <c r="I917" s="429"/>
      <c r="J917" s="45" t="s">
        <v>463</v>
      </c>
      <c r="K917" s="92">
        <v>664.41129260317905</v>
      </c>
      <c r="L917" s="92">
        <v>634.51278443603599</v>
      </c>
      <c r="M917" s="92">
        <v>607.93633273190881</v>
      </c>
      <c r="N917" s="92">
        <v>581.35988102778163</v>
      </c>
      <c r="O917" s="92">
        <v>548.13931639762268</v>
      </c>
    </row>
    <row r="918" spans="1:15" ht="15.75">
      <c r="A918" s="42">
        <v>470213</v>
      </c>
      <c r="B918" s="43" t="s">
        <v>460</v>
      </c>
      <c r="C918" s="61">
        <v>1200</v>
      </c>
      <c r="D918" s="62">
        <v>114</v>
      </c>
      <c r="E918" s="62">
        <v>60</v>
      </c>
      <c r="F918" s="60" t="s">
        <v>461</v>
      </c>
      <c r="G918" s="429"/>
      <c r="H918" s="429"/>
      <c r="I918" s="429"/>
      <c r="J918" s="45" t="s">
        <v>463</v>
      </c>
      <c r="K918" s="92">
        <v>675.30714329853095</v>
      </c>
      <c r="L918" s="92">
        <v>644.91832185009707</v>
      </c>
      <c r="M918" s="92">
        <v>617.90603611815584</v>
      </c>
      <c r="N918" s="92">
        <v>590.89375038621461</v>
      </c>
      <c r="O918" s="92">
        <v>557.12839322128798</v>
      </c>
    </row>
    <row r="919" spans="1:15" ht="15.75">
      <c r="A919" s="42">
        <v>470214</v>
      </c>
      <c r="B919" s="43" t="s">
        <v>460</v>
      </c>
      <c r="C919" s="61">
        <v>1200</v>
      </c>
      <c r="D919" s="62">
        <v>133</v>
      </c>
      <c r="E919" s="62">
        <v>60</v>
      </c>
      <c r="F919" s="60" t="s">
        <v>461</v>
      </c>
      <c r="G919" s="429"/>
      <c r="H919" s="429"/>
      <c r="I919" s="429"/>
      <c r="J919" s="45" t="s">
        <v>463</v>
      </c>
      <c r="K919" s="92">
        <v>765.16372443745581</v>
      </c>
      <c r="L919" s="92">
        <v>730.73135683777025</v>
      </c>
      <c r="M919" s="92">
        <v>700.12480786027209</v>
      </c>
      <c r="N919" s="92">
        <v>669.51825888277381</v>
      </c>
      <c r="O919" s="92">
        <v>631.26007266090096</v>
      </c>
    </row>
    <row r="920" spans="1:15" ht="15.75">
      <c r="A920" s="42">
        <v>470215</v>
      </c>
      <c r="B920" s="43" t="s">
        <v>460</v>
      </c>
      <c r="C920" s="61">
        <v>1200</v>
      </c>
      <c r="D920" s="62">
        <v>140</v>
      </c>
      <c r="E920" s="62">
        <v>60</v>
      </c>
      <c r="F920" s="60" t="s">
        <v>461</v>
      </c>
      <c r="G920" s="429"/>
      <c r="H920" s="429"/>
      <c r="I920" s="429"/>
      <c r="J920" s="45" t="s">
        <v>463</v>
      </c>
      <c r="K920" s="92">
        <v>795.18826087063189</v>
      </c>
      <c r="L920" s="92">
        <v>759.40478913145341</v>
      </c>
      <c r="M920" s="92">
        <v>727.59725869662816</v>
      </c>
      <c r="N920" s="92">
        <v>695.78972826180291</v>
      </c>
      <c r="O920" s="92">
        <v>656.03031521827131</v>
      </c>
    </row>
    <row r="921" spans="1:15" ht="15.75">
      <c r="A921" s="42">
        <v>470216</v>
      </c>
      <c r="B921" s="43" t="s">
        <v>460</v>
      </c>
      <c r="C921" s="61">
        <v>1200</v>
      </c>
      <c r="D921" s="62">
        <v>159</v>
      </c>
      <c r="E921" s="62">
        <v>60</v>
      </c>
      <c r="F921" s="60" t="s">
        <v>461</v>
      </c>
      <c r="G921" s="429"/>
      <c r="H921" s="429"/>
      <c r="I921" s="429"/>
      <c r="J921" s="45" t="s">
        <v>463</v>
      </c>
      <c r="K921" s="92">
        <v>863.63735956809239</v>
      </c>
      <c r="L921" s="92">
        <v>824.77367838752821</v>
      </c>
      <c r="M921" s="92">
        <v>790.22818400480458</v>
      </c>
      <c r="N921" s="92">
        <v>755.68268962208083</v>
      </c>
      <c r="O921" s="92">
        <v>712.5008216436762</v>
      </c>
    </row>
    <row r="922" spans="1:15" ht="15.75">
      <c r="A922" s="42">
        <v>470217</v>
      </c>
      <c r="B922" s="43" t="s">
        <v>460</v>
      </c>
      <c r="C922" s="61">
        <v>1200</v>
      </c>
      <c r="D922" s="62">
        <v>219</v>
      </c>
      <c r="E922" s="62">
        <v>60</v>
      </c>
      <c r="F922" s="60" t="s">
        <v>461</v>
      </c>
      <c r="G922" s="429"/>
      <c r="H922" s="429"/>
      <c r="I922" s="429"/>
      <c r="J922" s="45" t="s">
        <v>463</v>
      </c>
      <c r="K922" s="92">
        <v>1046.8354118134123</v>
      </c>
      <c r="L922" s="92">
        <v>999.72781828180871</v>
      </c>
      <c r="M922" s="92">
        <v>957.8544018092723</v>
      </c>
      <c r="N922" s="92">
        <v>915.98098533673578</v>
      </c>
      <c r="O922" s="92">
        <v>863.63921474606514</v>
      </c>
    </row>
    <row r="923" spans="1:15" ht="15.75">
      <c r="A923" s="42">
        <v>470218</v>
      </c>
      <c r="B923" s="43" t="s">
        <v>460</v>
      </c>
      <c r="C923" s="61">
        <v>1200</v>
      </c>
      <c r="D923" s="62">
        <v>273</v>
      </c>
      <c r="E923" s="62">
        <v>60</v>
      </c>
      <c r="F923" s="60" t="s">
        <v>461</v>
      </c>
      <c r="G923" s="429"/>
      <c r="H923" s="429"/>
      <c r="I923" s="429"/>
      <c r="J923" s="45" t="s">
        <v>463</v>
      </c>
      <c r="K923" s="92">
        <v>1266.0420798868317</v>
      </c>
      <c r="L923" s="92">
        <v>1209.0701862919243</v>
      </c>
      <c r="M923" s="92">
        <v>1158.4285030964511</v>
      </c>
      <c r="N923" s="92">
        <v>1107.7868199009777</v>
      </c>
      <c r="O923" s="92">
        <v>1044.4847159066362</v>
      </c>
    </row>
    <row r="924" spans="1:15" ht="15.75">
      <c r="A924" s="42">
        <v>470219</v>
      </c>
      <c r="B924" s="43" t="s">
        <v>460</v>
      </c>
      <c r="C924" s="61">
        <v>1200</v>
      </c>
      <c r="D924" s="62">
        <v>324</v>
      </c>
      <c r="E924" s="62">
        <v>60</v>
      </c>
      <c r="F924" s="60" t="s">
        <v>461</v>
      </c>
      <c r="G924" s="429"/>
      <c r="H924" s="429"/>
      <c r="I924" s="429"/>
      <c r="J924" s="45" t="s">
        <v>463</v>
      </c>
      <c r="K924" s="92">
        <v>1472.1535990591867</v>
      </c>
      <c r="L924" s="92">
        <v>1405.9066871015232</v>
      </c>
      <c r="M924" s="92">
        <v>1347.020543139156</v>
      </c>
      <c r="N924" s="92">
        <v>1288.1343991767883</v>
      </c>
      <c r="O924" s="92">
        <v>1214.5267192238289</v>
      </c>
    </row>
    <row r="925" spans="1:15" ht="15.75">
      <c r="A925" s="42">
        <v>470220</v>
      </c>
      <c r="B925" s="43" t="s">
        <v>460</v>
      </c>
      <c r="C925" s="61">
        <v>1200</v>
      </c>
      <c r="D925" s="62">
        <v>18</v>
      </c>
      <c r="E925" s="62">
        <v>70</v>
      </c>
      <c r="F925" s="60" t="s">
        <v>461</v>
      </c>
      <c r="G925" s="429"/>
      <c r="H925" s="429"/>
      <c r="I925" s="429"/>
      <c r="J925" s="45" t="s">
        <v>463</v>
      </c>
      <c r="K925" s="92">
        <v>368.96344174432545</v>
      </c>
      <c r="L925" s="92">
        <v>352.36008686583079</v>
      </c>
      <c r="M925" s="92">
        <v>337.60154919605782</v>
      </c>
      <c r="N925" s="92">
        <v>322.84301152628478</v>
      </c>
      <c r="O925" s="92">
        <v>304.39483943906851</v>
      </c>
    </row>
    <row r="926" spans="1:15" ht="15.75">
      <c r="A926" s="42">
        <v>470221</v>
      </c>
      <c r="B926" s="43" t="s">
        <v>460</v>
      </c>
      <c r="C926" s="61">
        <v>1200</v>
      </c>
      <c r="D926" s="62">
        <v>21</v>
      </c>
      <c r="E926" s="62">
        <v>70</v>
      </c>
      <c r="F926" s="60" t="s">
        <v>461</v>
      </c>
      <c r="G926" s="429"/>
      <c r="H926" s="429"/>
      <c r="I926" s="429"/>
      <c r="J926" s="45" t="s">
        <v>463</v>
      </c>
      <c r="K926" s="92">
        <v>374.81250523956817</v>
      </c>
      <c r="L926" s="92">
        <v>357.94594250378759</v>
      </c>
      <c r="M926" s="92">
        <v>342.95344229420488</v>
      </c>
      <c r="N926" s="92">
        <v>327.96094208462216</v>
      </c>
      <c r="O926" s="92">
        <v>309.22031682264372</v>
      </c>
    </row>
    <row r="927" spans="1:15" ht="15.75">
      <c r="A927" s="42">
        <v>470222</v>
      </c>
      <c r="B927" s="43" t="s">
        <v>460</v>
      </c>
      <c r="C927" s="61">
        <v>1200</v>
      </c>
      <c r="D927" s="62">
        <v>25</v>
      </c>
      <c r="E927" s="62">
        <v>70</v>
      </c>
      <c r="F927" s="60" t="s">
        <v>461</v>
      </c>
      <c r="G927" s="429"/>
      <c r="H927" s="429"/>
      <c r="I927" s="429"/>
      <c r="J927" s="45" t="s">
        <v>463</v>
      </c>
      <c r="K927" s="92">
        <v>382.37489570519745</v>
      </c>
      <c r="L927" s="92">
        <v>365.16802539846356</v>
      </c>
      <c r="M927" s="92">
        <v>349.87302957025565</v>
      </c>
      <c r="N927" s="92">
        <v>334.57803374204775</v>
      </c>
      <c r="O927" s="92">
        <v>315.45928895678787</v>
      </c>
    </row>
    <row r="928" spans="1:15" ht="15.75">
      <c r="A928" s="42">
        <v>470223</v>
      </c>
      <c r="B928" s="43" t="s">
        <v>460</v>
      </c>
      <c r="C928" s="61">
        <v>1200</v>
      </c>
      <c r="D928" s="62">
        <v>27</v>
      </c>
      <c r="E928" s="62">
        <v>70</v>
      </c>
      <c r="F928" s="60" t="s">
        <v>461</v>
      </c>
      <c r="G928" s="429"/>
      <c r="H928" s="429"/>
      <c r="I928" s="429"/>
      <c r="J928" s="45" t="s">
        <v>463</v>
      </c>
      <c r="K928" s="92">
        <v>385.23428357870478</v>
      </c>
      <c r="L928" s="92">
        <v>367.89874081766305</v>
      </c>
      <c r="M928" s="92">
        <v>352.48936947451489</v>
      </c>
      <c r="N928" s="92">
        <v>337.07999813136666</v>
      </c>
      <c r="O928" s="92">
        <v>317.81828395243144</v>
      </c>
    </row>
    <row r="929" spans="1:15" ht="15.75">
      <c r="A929" s="42">
        <v>470224</v>
      </c>
      <c r="B929" s="43" t="s">
        <v>460</v>
      </c>
      <c r="C929" s="61">
        <v>1200</v>
      </c>
      <c r="D929" s="62">
        <v>32</v>
      </c>
      <c r="E929" s="62">
        <v>70</v>
      </c>
      <c r="F929" s="60" t="s">
        <v>461</v>
      </c>
      <c r="G929" s="429"/>
      <c r="H929" s="429"/>
      <c r="I929" s="429"/>
      <c r="J929" s="45" t="s">
        <v>463</v>
      </c>
      <c r="K929" s="92">
        <v>394.59509092481079</v>
      </c>
      <c r="L929" s="92">
        <v>376.83831183319427</v>
      </c>
      <c r="M929" s="92">
        <v>361.05450819620188</v>
      </c>
      <c r="N929" s="92">
        <v>345.27070455920943</v>
      </c>
      <c r="O929" s="92">
        <v>325.54095001296889</v>
      </c>
    </row>
    <row r="930" spans="1:15" ht="15.75">
      <c r="A930" s="42">
        <v>470225</v>
      </c>
      <c r="B930" s="43" t="s">
        <v>460</v>
      </c>
      <c r="C930" s="61">
        <v>1200</v>
      </c>
      <c r="D930" s="62">
        <v>34</v>
      </c>
      <c r="E930" s="62">
        <v>70</v>
      </c>
      <c r="F930" s="60" t="s">
        <v>461</v>
      </c>
      <c r="G930" s="429"/>
      <c r="H930" s="429"/>
      <c r="I930" s="429"/>
      <c r="J930" s="45" t="s">
        <v>463</v>
      </c>
      <c r="K930" s="92">
        <v>412.59821506205446</v>
      </c>
      <c r="L930" s="92">
        <v>394.03129538426202</v>
      </c>
      <c r="M930" s="92">
        <v>377.52736678177985</v>
      </c>
      <c r="N930" s="92">
        <v>361.02343817929767</v>
      </c>
      <c r="O930" s="92">
        <v>340.39352742619491</v>
      </c>
    </row>
    <row r="931" spans="1:15" ht="15.75">
      <c r="A931" s="42">
        <v>470226</v>
      </c>
      <c r="B931" s="43" t="s">
        <v>460</v>
      </c>
      <c r="C931" s="61">
        <v>1200</v>
      </c>
      <c r="D931" s="62">
        <v>38</v>
      </c>
      <c r="E931" s="62">
        <v>70</v>
      </c>
      <c r="F931" s="60" t="s">
        <v>461</v>
      </c>
      <c r="G931" s="429"/>
      <c r="H931" s="429"/>
      <c r="I931" s="429"/>
      <c r="J931" s="45" t="s">
        <v>463</v>
      </c>
      <c r="K931" s="92">
        <v>442.895244777323</v>
      </c>
      <c r="L931" s="92">
        <v>422.96495876234343</v>
      </c>
      <c r="M931" s="92">
        <v>405.24914897125058</v>
      </c>
      <c r="N931" s="92">
        <v>387.53333918015761</v>
      </c>
      <c r="O931" s="92">
        <v>365.38857694129143</v>
      </c>
    </row>
    <row r="932" spans="1:15" ht="15.75">
      <c r="A932" s="42">
        <v>470227</v>
      </c>
      <c r="B932" s="43" t="s">
        <v>460</v>
      </c>
      <c r="C932" s="61">
        <v>1200</v>
      </c>
      <c r="D932" s="62">
        <v>42</v>
      </c>
      <c r="E932" s="62">
        <v>70</v>
      </c>
      <c r="F932" s="60" t="s">
        <v>461</v>
      </c>
      <c r="G932" s="429"/>
      <c r="H932" s="429"/>
      <c r="I932" s="429"/>
      <c r="J932" s="45" t="s">
        <v>463</v>
      </c>
      <c r="K932" s="92">
        <v>448.61402052433766</v>
      </c>
      <c r="L932" s="92">
        <v>428.42638960074243</v>
      </c>
      <c r="M932" s="92">
        <v>410.48182877976899</v>
      </c>
      <c r="N932" s="92">
        <v>392.53726795879544</v>
      </c>
      <c r="O932" s="92">
        <v>370.10656693257857</v>
      </c>
    </row>
    <row r="933" spans="1:15" ht="15.75">
      <c r="A933" s="42">
        <v>470228</v>
      </c>
      <c r="B933" s="43" t="s">
        <v>460</v>
      </c>
      <c r="C933" s="61">
        <v>1200</v>
      </c>
      <c r="D933" s="62">
        <v>45</v>
      </c>
      <c r="E933" s="62">
        <v>70</v>
      </c>
      <c r="F933" s="60" t="s">
        <v>461</v>
      </c>
      <c r="G933" s="429"/>
      <c r="H933" s="429"/>
      <c r="I933" s="429"/>
      <c r="J933" s="45" t="s">
        <v>463</v>
      </c>
      <c r="K933" s="92">
        <v>472.78881662031296</v>
      </c>
      <c r="L933" s="92">
        <v>451.51331987239888</v>
      </c>
      <c r="M933" s="92">
        <v>432.60176720758636</v>
      </c>
      <c r="N933" s="92">
        <v>413.69021454277384</v>
      </c>
      <c r="O933" s="92">
        <v>390.05077371175815</v>
      </c>
    </row>
    <row r="934" spans="1:15" ht="15.75">
      <c r="A934" s="42">
        <v>470229</v>
      </c>
      <c r="B934" s="43" t="s">
        <v>460</v>
      </c>
      <c r="C934" s="61">
        <v>1200</v>
      </c>
      <c r="D934" s="62">
        <v>48</v>
      </c>
      <c r="E934" s="62">
        <v>70</v>
      </c>
      <c r="F934" s="60" t="s">
        <v>461</v>
      </c>
      <c r="G934" s="429"/>
      <c r="H934" s="429"/>
      <c r="I934" s="429"/>
      <c r="J934" s="45" t="s">
        <v>463</v>
      </c>
      <c r="K934" s="92">
        <v>477.07789843057401</v>
      </c>
      <c r="L934" s="92">
        <v>455.60939300119816</v>
      </c>
      <c r="M934" s="92">
        <v>436.52627706397521</v>
      </c>
      <c r="N934" s="92">
        <v>417.44316112675227</v>
      </c>
      <c r="O934" s="92">
        <v>393.58926620522351</v>
      </c>
    </row>
    <row r="935" spans="1:15" ht="15.75">
      <c r="A935" s="42">
        <v>470230</v>
      </c>
      <c r="B935" s="43" t="s">
        <v>460</v>
      </c>
      <c r="C935" s="61">
        <v>1200</v>
      </c>
      <c r="D935" s="62">
        <v>54</v>
      </c>
      <c r="E935" s="62">
        <v>70</v>
      </c>
      <c r="F935" s="60" t="s">
        <v>461</v>
      </c>
      <c r="G935" s="429"/>
      <c r="H935" s="429"/>
      <c r="I935" s="429"/>
      <c r="J935" s="45" t="s">
        <v>463</v>
      </c>
      <c r="K935" s="92">
        <v>485.65606205109583</v>
      </c>
      <c r="L935" s="92">
        <v>463.80153925879648</v>
      </c>
      <c r="M935" s="92">
        <v>444.37529677675269</v>
      </c>
      <c r="N935" s="92">
        <v>424.94905429470884</v>
      </c>
      <c r="O935" s="92">
        <v>400.66625119215405</v>
      </c>
    </row>
    <row r="936" spans="1:15" ht="15.75">
      <c r="A936" s="42">
        <v>470231</v>
      </c>
      <c r="B936" s="43" t="s">
        <v>460</v>
      </c>
      <c r="C936" s="61">
        <v>1200</v>
      </c>
      <c r="D936" s="62">
        <v>57</v>
      </c>
      <c r="E936" s="62">
        <v>70</v>
      </c>
      <c r="F936" s="60" t="s">
        <v>461</v>
      </c>
      <c r="G936" s="429"/>
      <c r="H936" s="429"/>
      <c r="I936" s="429"/>
      <c r="J936" s="45" t="s">
        <v>463</v>
      </c>
      <c r="K936" s="92">
        <v>525.7394295756427</v>
      </c>
      <c r="L936" s="92">
        <v>502.08115524473874</v>
      </c>
      <c r="M936" s="92">
        <v>481.05157806171309</v>
      </c>
      <c r="N936" s="92">
        <v>460.02200087868738</v>
      </c>
      <c r="O936" s="92">
        <v>433.73502939990522</v>
      </c>
    </row>
    <row r="937" spans="1:15" ht="15.75">
      <c r="A937" s="42">
        <v>470232</v>
      </c>
      <c r="B937" s="43" t="s">
        <v>460</v>
      </c>
      <c r="C937" s="61">
        <v>1200</v>
      </c>
      <c r="D937" s="62">
        <v>60</v>
      </c>
      <c r="E937" s="62">
        <v>70</v>
      </c>
      <c r="F937" s="60" t="s">
        <v>461</v>
      </c>
      <c r="G937" s="429"/>
      <c r="H937" s="429"/>
      <c r="I937" s="429"/>
      <c r="J937" s="45" t="s">
        <v>463</v>
      </c>
      <c r="K937" s="92">
        <v>530.02851138590358</v>
      </c>
      <c r="L937" s="92">
        <v>506.1772283735379</v>
      </c>
      <c r="M937" s="92">
        <v>484.97608791810183</v>
      </c>
      <c r="N937" s="92">
        <v>463.77494746266564</v>
      </c>
      <c r="O937" s="92">
        <v>437.27352189337046</v>
      </c>
    </row>
    <row r="938" spans="1:15" ht="15.75">
      <c r="A938" s="42">
        <v>470233</v>
      </c>
      <c r="B938" s="43" t="s">
        <v>460</v>
      </c>
      <c r="C938" s="61">
        <v>1200</v>
      </c>
      <c r="D938" s="62">
        <v>64</v>
      </c>
      <c r="E938" s="62">
        <v>70</v>
      </c>
      <c r="F938" s="60" t="s">
        <v>461</v>
      </c>
      <c r="G938" s="429"/>
      <c r="H938" s="429"/>
      <c r="I938" s="429"/>
      <c r="J938" s="45" t="s">
        <v>463</v>
      </c>
      <c r="K938" s="92">
        <v>543.47291071568475</v>
      </c>
      <c r="L938" s="92">
        <v>519.01662973347891</v>
      </c>
      <c r="M938" s="92">
        <v>497.27771330485155</v>
      </c>
      <c r="N938" s="92">
        <v>475.53879687622418</v>
      </c>
      <c r="O938" s="92">
        <v>448.36515134043987</v>
      </c>
    </row>
    <row r="939" spans="1:15" ht="15.75">
      <c r="A939" s="42">
        <v>470234</v>
      </c>
      <c r="B939" s="43" t="s">
        <v>460</v>
      </c>
      <c r="C939" s="61">
        <v>1200</v>
      </c>
      <c r="D939" s="62">
        <v>70</v>
      </c>
      <c r="E939" s="62">
        <v>70</v>
      </c>
      <c r="F939" s="60" t="s">
        <v>461</v>
      </c>
      <c r="G939" s="429"/>
      <c r="H939" s="429"/>
      <c r="I939" s="429"/>
      <c r="J939" s="45" t="s">
        <v>463</v>
      </c>
      <c r="K939" s="92">
        <v>557.84529202328144</v>
      </c>
      <c r="L939" s="92">
        <v>532.74225388223374</v>
      </c>
      <c r="M939" s="92">
        <v>510.42844220130252</v>
      </c>
      <c r="N939" s="92">
        <v>488.11463052037129</v>
      </c>
      <c r="O939" s="92">
        <v>460.22236591920716</v>
      </c>
    </row>
    <row r="940" spans="1:15" ht="15.75">
      <c r="A940" s="42">
        <v>470235</v>
      </c>
      <c r="B940" s="43" t="s">
        <v>460</v>
      </c>
      <c r="C940" s="61">
        <v>1200</v>
      </c>
      <c r="D940" s="62">
        <v>76</v>
      </c>
      <c r="E940" s="62">
        <v>70</v>
      </c>
      <c r="F940" s="60" t="s">
        <v>461</v>
      </c>
      <c r="G940" s="429"/>
      <c r="H940" s="429"/>
      <c r="I940" s="429"/>
      <c r="J940" s="45" t="s">
        <v>463</v>
      </c>
      <c r="K940" s="92">
        <v>588.07152367101435</v>
      </c>
      <c r="L940" s="92">
        <v>561.60830510581866</v>
      </c>
      <c r="M940" s="92">
        <v>538.08544415897813</v>
      </c>
      <c r="N940" s="92">
        <v>514.5625832121375</v>
      </c>
      <c r="O940" s="92">
        <v>485.15900702858681</v>
      </c>
    </row>
    <row r="941" spans="1:15" ht="15.75">
      <c r="A941" s="42">
        <v>470236</v>
      </c>
      <c r="B941" s="43" t="s">
        <v>460</v>
      </c>
      <c r="C941" s="61">
        <v>1200</v>
      </c>
      <c r="D941" s="62">
        <v>80</v>
      </c>
      <c r="E941" s="62">
        <v>70</v>
      </c>
      <c r="F941" s="60" t="s">
        <v>461</v>
      </c>
      <c r="G941" s="429"/>
      <c r="H941" s="429"/>
      <c r="I941" s="429"/>
      <c r="J941" s="45" t="s">
        <v>463</v>
      </c>
      <c r="K941" s="92">
        <v>599.58451710510383</v>
      </c>
      <c r="L941" s="92">
        <v>572.60321383537416</v>
      </c>
      <c r="M941" s="92">
        <v>548.61983315117004</v>
      </c>
      <c r="N941" s="92">
        <v>524.63645246696581</v>
      </c>
      <c r="O941" s="92">
        <v>494.65722661171066</v>
      </c>
    </row>
    <row r="942" spans="1:15" ht="15.75">
      <c r="A942" s="42">
        <v>470237</v>
      </c>
      <c r="B942" s="43" t="s">
        <v>460</v>
      </c>
      <c r="C942" s="61">
        <v>1200</v>
      </c>
      <c r="D942" s="62">
        <v>89</v>
      </c>
      <c r="E942" s="62">
        <v>70</v>
      </c>
      <c r="F942" s="60" t="s">
        <v>461</v>
      </c>
      <c r="G942" s="429"/>
      <c r="H942" s="429"/>
      <c r="I942" s="429"/>
      <c r="J942" s="45" t="s">
        <v>463</v>
      </c>
      <c r="K942" s="92">
        <v>660.58600199166904</v>
      </c>
      <c r="L942" s="92">
        <v>630.85963190204393</v>
      </c>
      <c r="M942" s="92">
        <v>604.43619182237717</v>
      </c>
      <c r="N942" s="92">
        <v>578.01275174271041</v>
      </c>
      <c r="O942" s="92">
        <v>544.98345164312695</v>
      </c>
    </row>
    <row r="943" spans="1:15" ht="15.75">
      <c r="A943" s="42">
        <v>470238</v>
      </c>
      <c r="B943" s="43" t="s">
        <v>460</v>
      </c>
      <c r="C943" s="61">
        <v>1200</v>
      </c>
      <c r="D943" s="62">
        <v>108</v>
      </c>
      <c r="E943" s="62">
        <v>70</v>
      </c>
      <c r="F943" s="60" t="s">
        <v>461</v>
      </c>
      <c r="G943" s="429"/>
      <c r="H943" s="429"/>
      <c r="I943" s="429"/>
      <c r="J943" s="45" t="s">
        <v>463</v>
      </c>
      <c r="K943" s="92">
        <v>760.62554733420632</v>
      </c>
      <c r="L943" s="92">
        <v>726.39739770416702</v>
      </c>
      <c r="M943" s="92">
        <v>695.97237581079878</v>
      </c>
      <c r="N943" s="92">
        <v>665.54735391743054</v>
      </c>
      <c r="O943" s="92">
        <v>627.51607655072019</v>
      </c>
    </row>
    <row r="944" spans="1:15" ht="15.75">
      <c r="A944" s="42">
        <v>470239</v>
      </c>
      <c r="B944" s="43" t="s">
        <v>460</v>
      </c>
      <c r="C944" s="61">
        <v>1200</v>
      </c>
      <c r="D944" s="62">
        <v>114</v>
      </c>
      <c r="E944" s="62">
        <v>70</v>
      </c>
      <c r="F944" s="60" t="s">
        <v>461</v>
      </c>
      <c r="G944" s="429"/>
      <c r="H944" s="429"/>
      <c r="I944" s="429"/>
      <c r="J944" s="45" t="s">
        <v>463</v>
      </c>
      <c r="K944" s="92">
        <v>801.64000161644765</v>
      </c>
      <c r="L944" s="92">
        <v>765.56620154370751</v>
      </c>
      <c r="M944" s="92">
        <v>733.50060147904958</v>
      </c>
      <c r="N944" s="92">
        <v>701.43500141439165</v>
      </c>
      <c r="O944" s="92">
        <v>661.3530013335693</v>
      </c>
    </row>
    <row r="945" spans="1:15" ht="15.75">
      <c r="A945" s="42">
        <v>470240</v>
      </c>
      <c r="B945" s="43" t="s">
        <v>460</v>
      </c>
      <c r="C945" s="61">
        <v>1200</v>
      </c>
      <c r="D945" s="62">
        <v>133</v>
      </c>
      <c r="E945" s="62">
        <v>70</v>
      </c>
      <c r="F945" s="60" t="s">
        <v>461</v>
      </c>
      <c r="G945" s="429"/>
      <c r="H945" s="429"/>
      <c r="I945" s="429"/>
      <c r="J945" s="45" t="s">
        <v>463</v>
      </c>
      <c r="K945" s="92">
        <v>881.86442908638128</v>
      </c>
      <c r="L945" s="92">
        <v>842.18052977749403</v>
      </c>
      <c r="M945" s="92">
        <v>806.90595261403894</v>
      </c>
      <c r="N945" s="92">
        <v>771.63137545058362</v>
      </c>
      <c r="O945" s="92">
        <v>727.53815399626455</v>
      </c>
    </row>
    <row r="946" spans="1:15" ht="15.75">
      <c r="A946" s="42">
        <v>470241</v>
      </c>
      <c r="B946" s="43" t="s">
        <v>460</v>
      </c>
      <c r="C946" s="61">
        <v>1200</v>
      </c>
      <c r="D946" s="62">
        <v>140</v>
      </c>
      <c r="E946" s="62">
        <v>70</v>
      </c>
      <c r="F946" s="60" t="s">
        <v>461</v>
      </c>
      <c r="G946" s="429"/>
      <c r="H946" s="429"/>
      <c r="I946" s="429"/>
      <c r="J946" s="45" t="s">
        <v>463</v>
      </c>
      <c r="K946" s="92">
        <v>910.83603724088596</v>
      </c>
      <c r="L946" s="92">
        <v>869.84841556504603</v>
      </c>
      <c r="M946" s="92">
        <v>833.41497407541067</v>
      </c>
      <c r="N946" s="92">
        <v>796.9815325857752</v>
      </c>
      <c r="O946" s="92">
        <v>751.43973072373092</v>
      </c>
    </row>
    <row r="947" spans="1:15" ht="15.75">
      <c r="A947" s="42">
        <v>470242</v>
      </c>
      <c r="B947" s="43" t="s">
        <v>460</v>
      </c>
      <c r="C947" s="61">
        <v>1200</v>
      </c>
      <c r="D947" s="62">
        <v>159</v>
      </c>
      <c r="E947" s="62">
        <v>70</v>
      </c>
      <c r="F947" s="60" t="s">
        <v>461</v>
      </c>
      <c r="G947" s="429"/>
      <c r="H947" s="429"/>
      <c r="I947" s="429"/>
      <c r="J947" s="45" t="s">
        <v>463</v>
      </c>
      <c r="K947" s="92">
        <v>944.3486692441744</v>
      </c>
      <c r="L947" s="92">
        <v>901.85297912818646</v>
      </c>
      <c r="M947" s="92">
        <v>864.07903235841957</v>
      </c>
      <c r="N947" s="92">
        <v>826.30508558865256</v>
      </c>
      <c r="O947" s="92">
        <v>779.0876521264438</v>
      </c>
    </row>
    <row r="948" spans="1:15" ht="15.75">
      <c r="A948" s="42">
        <v>470243</v>
      </c>
      <c r="B948" s="43" t="s">
        <v>460</v>
      </c>
      <c r="C948" s="61">
        <v>1200</v>
      </c>
      <c r="D948" s="62">
        <v>219</v>
      </c>
      <c r="E948" s="62">
        <v>70</v>
      </c>
      <c r="F948" s="60" t="s">
        <v>461</v>
      </c>
      <c r="G948" s="429"/>
      <c r="H948" s="429"/>
      <c r="I948" s="429"/>
      <c r="J948" s="45" t="s">
        <v>463</v>
      </c>
      <c r="K948" s="92">
        <v>1248.7016790757677</v>
      </c>
      <c r="L948" s="92">
        <v>1192.5101035173582</v>
      </c>
      <c r="M948" s="92">
        <v>1142.5620363543276</v>
      </c>
      <c r="N948" s="92">
        <v>1092.6139691912967</v>
      </c>
      <c r="O948" s="92">
        <v>1030.1788852375084</v>
      </c>
    </row>
    <row r="949" spans="1:15" ht="15.75">
      <c r="A949" s="42">
        <v>470244</v>
      </c>
      <c r="B949" s="43" t="s">
        <v>460</v>
      </c>
      <c r="C949" s="61">
        <v>1200</v>
      </c>
      <c r="D949" s="62">
        <v>273</v>
      </c>
      <c r="E949" s="62">
        <v>70</v>
      </c>
      <c r="F949" s="60" t="s">
        <v>461</v>
      </c>
      <c r="G949" s="429"/>
      <c r="H949" s="429"/>
      <c r="I949" s="429"/>
      <c r="J949" s="45" t="s">
        <v>463</v>
      </c>
      <c r="K949" s="92">
        <v>1430.0363421366565</v>
      </c>
      <c r="L949" s="92">
        <v>1365.684706740507</v>
      </c>
      <c r="M949" s="92">
        <v>1308.4832530550407</v>
      </c>
      <c r="N949" s="92">
        <v>1251.2817993695744</v>
      </c>
      <c r="O949" s="92">
        <v>1179.7799822627414</v>
      </c>
    </row>
    <row r="950" spans="1:15" ht="15.75">
      <c r="A950" s="42">
        <v>470245</v>
      </c>
      <c r="B950" s="43" t="s">
        <v>460</v>
      </c>
      <c r="C950" s="61">
        <v>1200</v>
      </c>
      <c r="D950" s="62">
        <v>324</v>
      </c>
      <c r="E950" s="62">
        <v>70</v>
      </c>
      <c r="F950" s="60" t="s">
        <v>461</v>
      </c>
      <c r="G950" s="429"/>
      <c r="H950" s="429"/>
      <c r="I950" s="429"/>
      <c r="J950" s="45" t="s">
        <v>463</v>
      </c>
      <c r="K950" s="92">
        <v>1423.2658349519093</v>
      </c>
      <c r="L950" s="92">
        <v>1359.2188723790732</v>
      </c>
      <c r="M950" s="92">
        <v>1302.288238980997</v>
      </c>
      <c r="N950" s="92">
        <v>1245.3576055829205</v>
      </c>
      <c r="O950" s="92">
        <v>1174.1943138353251</v>
      </c>
    </row>
    <row r="951" spans="1:15" ht="15.75">
      <c r="A951" s="42">
        <v>470246</v>
      </c>
      <c r="B951" s="43" t="s">
        <v>460</v>
      </c>
      <c r="C951" s="61">
        <v>1200</v>
      </c>
      <c r="D951" s="62">
        <v>18</v>
      </c>
      <c r="E951" s="62">
        <v>80</v>
      </c>
      <c r="F951" s="60" t="s">
        <v>461</v>
      </c>
      <c r="G951" s="429"/>
      <c r="H951" s="429"/>
      <c r="I951" s="429"/>
      <c r="J951" s="45" t="s">
        <v>463</v>
      </c>
      <c r="K951" s="92">
        <v>433.5545731542295</v>
      </c>
      <c r="L951" s="92">
        <v>414.04461736228916</v>
      </c>
      <c r="M951" s="92">
        <v>396.70243443612003</v>
      </c>
      <c r="N951" s="92">
        <v>379.36025150995079</v>
      </c>
      <c r="O951" s="92">
        <v>357.68252285223934</v>
      </c>
    </row>
    <row r="952" spans="1:15" ht="15.75">
      <c r="A952" s="42">
        <v>470247</v>
      </c>
      <c r="B952" s="43" t="s">
        <v>460</v>
      </c>
      <c r="C952" s="61">
        <v>1200</v>
      </c>
      <c r="D952" s="62">
        <v>21</v>
      </c>
      <c r="E952" s="62">
        <v>80</v>
      </c>
      <c r="F952" s="60" t="s">
        <v>461</v>
      </c>
      <c r="G952" s="429"/>
      <c r="H952" s="429"/>
      <c r="I952" s="429"/>
      <c r="J952" s="45" t="s">
        <v>463</v>
      </c>
      <c r="K952" s="92">
        <v>437.84365496449044</v>
      </c>
      <c r="L952" s="92">
        <v>418.14069049108838</v>
      </c>
      <c r="M952" s="92">
        <v>400.62694429250877</v>
      </c>
      <c r="N952" s="92">
        <v>383.11319809392916</v>
      </c>
      <c r="O952" s="92">
        <v>361.22101534570459</v>
      </c>
    </row>
    <row r="953" spans="1:15" ht="15.75">
      <c r="A953" s="42">
        <v>470248</v>
      </c>
      <c r="B953" s="43" t="s">
        <v>460</v>
      </c>
      <c r="C953" s="61">
        <v>1200</v>
      </c>
      <c r="D953" s="62">
        <v>25</v>
      </c>
      <c r="E953" s="62">
        <v>80</v>
      </c>
      <c r="F953" s="60" t="s">
        <v>461</v>
      </c>
      <c r="G953" s="429"/>
      <c r="H953" s="429"/>
      <c r="I953" s="429"/>
      <c r="J953" s="45" t="s">
        <v>463</v>
      </c>
      <c r="K953" s="92">
        <v>443.56243071150516</v>
      </c>
      <c r="L953" s="92">
        <v>423.60212132948743</v>
      </c>
      <c r="M953" s="92">
        <v>405.85962410102724</v>
      </c>
      <c r="N953" s="92">
        <v>388.11712687256704</v>
      </c>
      <c r="O953" s="92">
        <v>365.93900533699173</v>
      </c>
    </row>
    <row r="954" spans="1:15" ht="15.75">
      <c r="A954" s="42">
        <v>470249</v>
      </c>
      <c r="B954" s="43" t="s">
        <v>460</v>
      </c>
      <c r="C954" s="61">
        <v>1200</v>
      </c>
      <c r="D954" s="62">
        <v>27</v>
      </c>
      <c r="E954" s="62">
        <v>80</v>
      </c>
      <c r="F954" s="60" t="s">
        <v>461</v>
      </c>
      <c r="G954" s="429"/>
      <c r="H954" s="429"/>
      <c r="I954" s="429"/>
      <c r="J954" s="45" t="s">
        <v>463</v>
      </c>
      <c r="K954" s="92">
        <v>446.42181858501249</v>
      </c>
      <c r="L954" s="92">
        <v>426.33283674868693</v>
      </c>
      <c r="M954" s="92">
        <v>408.47596400528641</v>
      </c>
      <c r="N954" s="92">
        <v>390.61909126188596</v>
      </c>
      <c r="O954" s="92">
        <v>368.2980003326353</v>
      </c>
    </row>
    <row r="955" spans="1:15" ht="15.75">
      <c r="A955" s="42">
        <v>470250</v>
      </c>
      <c r="B955" s="43" t="s">
        <v>460</v>
      </c>
      <c r="C955" s="61">
        <v>1200</v>
      </c>
      <c r="D955" s="62">
        <v>32</v>
      </c>
      <c r="E955" s="62">
        <v>80</v>
      </c>
      <c r="F955" s="60" t="s">
        <v>461</v>
      </c>
      <c r="G955" s="429"/>
      <c r="H955" s="429"/>
      <c r="I955" s="429"/>
      <c r="J955" s="45" t="s">
        <v>463</v>
      </c>
      <c r="K955" s="92">
        <v>486.38171684020938</v>
      </c>
      <c r="L955" s="92">
        <v>464.49453958239991</v>
      </c>
      <c r="M955" s="92">
        <v>445.03927090879159</v>
      </c>
      <c r="N955" s="92">
        <v>425.58400223518322</v>
      </c>
      <c r="O955" s="92">
        <v>401.26491639317271</v>
      </c>
    </row>
    <row r="956" spans="1:15" ht="15.75">
      <c r="A956" s="42">
        <v>470251</v>
      </c>
      <c r="B956" s="43" t="s">
        <v>460</v>
      </c>
      <c r="C956" s="61">
        <v>1200</v>
      </c>
      <c r="D956" s="62">
        <v>34</v>
      </c>
      <c r="E956" s="62">
        <v>80</v>
      </c>
      <c r="F956" s="60" t="s">
        <v>461</v>
      </c>
      <c r="G956" s="429"/>
      <c r="H956" s="429"/>
      <c r="I956" s="429"/>
      <c r="J956" s="45" t="s">
        <v>463</v>
      </c>
      <c r="K956" s="92">
        <v>476.31539042800244</v>
      </c>
      <c r="L956" s="92">
        <v>454.88119785874233</v>
      </c>
      <c r="M956" s="92">
        <v>435.82858224162226</v>
      </c>
      <c r="N956" s="92">
        <v>416.77596662450213</v>
      </c>
      <c r="O956" s="92">
        <v>392.96019710310202</v>
      </c>
    </row>
    <row r="957" spans="1:15" ht="15.75">
      <c r="A957" s="42">
        <v>470252</v>
      </c>
      <c r="B957" s="43" t="s">
        <v>460</v>
      </c>
      <c r="C957" s="61">
        <v>1200</v>
      </c>
      <c r="D957" s="62">
        <v>38</v>
      </c>
      <c r="E957" s="62">
        <v>80</v>
      </c>
      <c r="F957" s="60" t="s">
        <v>461</v>
      </c>
      <c r="G957" s="429"/>
      <c r="H957" s="429"/>
      <c r="I957" s="429"/>
      <c r="J957" s="45" t="s">
        <v>463</v>
      </c>
      <c r="K957" s="92">
        <v>517.82845188930298</v>
      </c>
      <c r="L957" s="92">
        <v>494.5261715542843</v>
      </c>
      <c r="M957" s="92">
        <v>473.81303347871227</v>
      </c>
      <c r="N957" s="92">
        <v>453.09989540314012</v>
      </c>
      <c r="O957" s="92">
        <v>427.20847280867491</v>
      </c>
    </row>
    <row r="958" spans="1:15" ht="15.75">
      <c r="A958" s="42">
        <v>470253</v>
      </c>
      <c r="B958" s="43" t="s">
        <v>460</v>
      </c>
      <c r="C958" s="61">
        <v>1200</v>
      </c>
      <c r="D958" s="62">
        <v>42</v>
      </c>
      <c r="E958" s="62">
        <v>80</v>
      </c>
      <c r="F958" s="60" t="s">
        <v>461</v>
      </c>
      <c r="G958" s="429"/>
      <c r="H958" s="429"/>
      <c r="I958" s="429"/>
      <c r="J958" s="45" t="s">
        <v>463</v>
      </c>
      <c r="K958" s="92">
        <v>526.92718795377766</v>
      </c>
      <c r="L958" s="92">
        <v>503.21546449585765</v>
      </c>
      <c r="M958" s="92">
        <v>482.13837697770657</v>
      </c>
      <c r="N958" s="92">
        <v>461.06128945955544</v>
      </c>
      <c r="O958" s="92">
        <v>434.71493006186654</v>
      </c>
    </row>
    <row r="959" spans="1:15" ht="15.75">
      <c r="A959" s="42">
        <v>470254</v>
      </c>
      <c r="B959" s="43" t="s">
        <v>460</v>
      </c>
      <c r="C959" s="61">
        <v>1200</v>
      </c>
      <c r="D959" s="62">
        <v>45</v>
      </c>
      <c r="E959" s="62">
        <v>80</v>
      </c>
      <c r="F959" s="60" t="s">
        <v>461</v>
      </c>
      <c r="G959" s="429"/>
      <c r="H959" s="429"/>
      <c r="I959" s="429"/>
      <c r="J959" s="45" t="s">
        <v>463</v>
      </c>
      <c r="K959" s="92">
        <v>535.56193302934491</v>
      </c>
      <c r="L959" s="92">
        <v>511.46164604302436</v>
      </c>
      <c r="M959" s="92">
        <v>490.03916872185061</v>
      </c>
      <c r="N959" s="92">
        <v>468.61669140067681</v>
      </c>
      <c r="O959" s="92">
        <v>441.83859474920951</v>
      </c>
    </row>
    <row r="960" spans="1:15" ht="15.75">
      <c r="A960" s="42">
        <v>470255</v>
      </c>
      <c r="B960" s="43" t="s">
        <v>460</v>
      </c>
      <c r="C960" s="61">
        <v>1200</v>
      </c>
      <c r="D960" s="62">
        <v>48</v>
      </c>
      <c r="E960" s="62">
        <v>80</v>
      </c>
      <c r="F960" s="60" t="s">
        <v>461</v>
      </c>
      <c r="G960" s="429"/>
      <c r="H960" s="429"/>
      <c r="I960" s="429"/>
      <c r="J960" s="45" t="s">
        <v>463</v>
      </c>
      <c r="K960" s="92">
        <v>539.8510148396058</v>
      </c>
      <c r="L960" s="92">
        <v>515.55771917182346</v>
      </c>
      <c r="M960" s="92">
        <v>493.9636785782393</v>
      </c>
      <c r="N960" s="92">
        <v>472.36963798465507</v>
      </c>
      <c r="O960" s="92">
        <v>445.37708724267475</v>
      </c>
    </row>
    <row r="961" spans="1:15" ht="15.75">
      <c r="A961" s="42">
        <v>470256</v>
      </c>
      <c r="B961" s="43" t="s">
        <v>460</v>
      </c>
      <c r="C961" s="61">
        <v>1200</v>
      </c>
      <c r="D961" s="62">
        <v>54</v>
      </c>
      <c r="E961" s="62">
        <v>80</v>
      </c>
      <c r="F961" s="60" t="s">
        <v>461</v>
      </c>
      <c r="G961" s="429"/>
      <c r="H961" s="429"/>
      <c r="I961" s="429"/>
      <c r="J961" s="45" t="s">
        <v>463</v>
      </c>
      <c r="K961" s="92">
        <v>581.66568186148845</v>
      </c>
      <c r="L961" s="92">
        <v>555.4907261777214</v>
      </c>
      <c r="M961" s="92">
        <v>532.22409890326196</v>
      </c>
      <c r="N961" s="92">
        <v>508.95747162880241</v>
      </c>
      <c r="O961" s="92">
        <v>479.87418753572797</v>
      </c>
    </row>
    <row r="962" spans="1:15" ht="15.75">
      <c r="A962" s="42">
        <v>470257</v>
      </c>
      <c r="B962" s="43" t="s">
        <v>460</v>
      </c>
      <c r="C962" s="61">
        <v>1200</v>
      </c>
      <c r="D962" s="62">
        <v>57</v>
      </c>
      <c r="E962" s="62">
        <v>80</v>
      </c>
      <c r="F962" s="60" t="s">
        <v>461</v>
      </c>
      <c r="G962" s="429"/>
      <c r="H962" s="429"/>
      <c r="I962" s="429"/>
      <c r="J962" s="45" t="s">
        <v>463</v>
      </c>
      <c r="K962" s="92">
        <v>585.95476367174933</v>
      </c>
      <c r="L962" s="92">
        <v>559.58679930652056</v>
      </c>
      <c r="M962" s="92">
        <v>536.14860875965064</v>
      </c>
      <c r="N962" s="92">
        <v>512.71041821278072</v>
      </c>
      <c r="O962" s="92">
        <v>483.41268002919315</v>
      </c>
    </row>
    <row r="963" spans="1:15" ht="15.75">
      <c r="A963" s="42">
        <v>470258</v>
      </c>
      <c r="B963" s="43" t="s">
        <v>460</v>
      </c>
      <c r="C963" s="61">
        <v>1200</v>
      </c>
      <c r="D963" s="62">
        <v>60</v>
      </c>
      <c r="E963" s="62">
        <v>80</v>
      </c>
      <c r="F963" s="60" t="s">
        <v>461</v>
      </c>
      <c r="G963" s="429"/>
      <c r="H963" s="429"/>
      <c r="I963" s="429"/>
      <c r="J963" s="45" t="s">
        <v>463</v>
      </c>
      <c r="K963" s="92">
        <v>590.24384548201022</v>
      </c>
      <c r="L963" s="92">
        <v>563.68287243531972</v>
      </c>
      <c r="M963" s="92">
        <v>540.07311861603932</v>
      </c>
      <c r="N963" s="92">
        <v>516.46336479675892</v>
      </c>
      <c r="O963" s="92">
        <v>486.9511725226584</v>
      </c>
    </row>
    <row r="964" spans="1:15" ht="15.75">
      <c r="A964" s="42">
        <v>470259</v>
      </c>
      <c r="B964" s="43" t="s">
        <v>460</v>
      </c>
      <c r="C964" s="61">
        <v>1200</v>
      </c>
      <c r="D964" s="62">
        <v>64</v>
      </c>
      <c r="E964" s="62">
        <v>80</v>
      </c>
      <c r="F964" s="60" t="s">
        <v>461</v>
      </c>
      <c r="G964" s="429"/>
      <c r="H964" s="429"/>
      <c r="I964" s="429"/>
      <c r="J964" s="45" t="s">
        <v>463</v>
      </c>
      <c r="K964" s="92">
        <v>595.96262122902488</v>
      </c>
      <c r="L964" s="92">
        <v>569.14430327371872</v>
      </c>
      <c r="M964" s="92">
        <v>545.30579842455779</v>
      </c>
      <c r="N964" s="92">
        <v>521.46729357539675</v>
      </c>
      <c r="O964" s="92">
        <v>491.66916251394548</v>
      </c>
    </row>
    <row r="965" spans="1:15" ht="15.75">
      <c r="A965" s="42">
        <v>470260</v>
      </c>
      <c r="B965" s="43" t="s">
        <v>460</v>
      </c>
      <c r="C965" s="61">
        <v>1200</v>
      </c>
      <c r="D965" s="62">
        <v>70</v>
      </c>
      <c r="E965" s="62">
        <v>80</v>
      </c>
      <c r="F965" s="60" t="s">
        <v>461</v>
      </c>
      <c r="G965" s="429"/>
      <c r="H965" s="429"/>
      <c r="I965" s="429"/>
      <c r="J965" s="45" t="s">
        <v>463</v>
      </c>
      <c r="K965" s="92">
        <v>696.36873859104367</v>
      </c>
      <c r="L965" s="92">
        <v>665.0321453544467</v>
      </c>
      <c r="M965" s="92">
        <v>637.17739581080502</v>
      </c>
      <c r="N965" s="92">
        <v>609.32264626716324</v>
      </c>
      <c r="O965" s="92">
        <v>574.50420933761097</v>
      </c>
    </row>
    <row r="966" spans="1:15" ht="15.75">
      <c r="A966" s="42">
        <v>470261</v>
      </c>
      <c r="B966" s="43" t="s">
        <v>460</v>
      </c>
      <c r="C966" s="61">
        <v>1200</v>
      </c>
      <c r="D966" s="62">
        <v>76</v>
      </c>
      <c r="E966" s="62">
        <v>80</v>
      </c>
      <c r="F966" s="60" t="s">
        <v>461</v>
      </c>
      <c r="G966" s="429"/>
      <c r="H966" s="429"/>
      <c r="I966" s="429"/>
      <c r="J966" s="45" t="s">
        <v>463</v>
      </c>
      <c r="K966" s="92">
        <v>707.62115652867715</v>
      </c>
      <c r="L966" s="92">
        <v>675.7782044848866</v>
      </c>
      <c r="M966" s="92">
        <v>647.47335822373964</v>
      </c>
      <c r="N966" s="92">
        <v>619.16851196259245</v>
      </c>
      <c r="O966" s="92">
        <v>583.78745413615866</v>
      </c>
    </row>
    <row r="967" spans="1:15" ht="15.75">
      <c r="A967" s="42">
        <v>470262</v>
      </c>
      <c r="B967" s="43" t="s">
        <v>460</v>
      </c>
      <c r="C967" s="61">
        <v>1200</v>
      </c>
      <c r="D967" s="62">
        <v>80</v>
      </c>
      <c r="E967" s="62">
        <v>80</v>
      </c>
      <c r="F967" s="60" t="s">
        <v>461</v>
      </c>
      <c r="G967" s="429"/>
      <c r="H967" s="429"/>
      <c r="I967" s="429"/>
      <c r="J967" s="45" t="s">
        <v>463</v>
      </c>
      <c r="K967" s="92">
        <v>738.4953608471202</v>
      </c>
      <c r="L967" s="92">
        <v>705.26306960899979</v>
      </c>
      <c r="M967" s="92">
        <v>675.72325517511501</v>
      </c>
      <c r="N967" s="92">
        <v>646.18344074123013</v>
      </c>
      <c r="O967" s="92">
        <v>609.25867269887408</v>
      </c>
    </row>
    <row r="968" spans="1:15" ht="15.75">
      <c r="A968" s="42">
        <v>470263</v>
      </c>
      <c r="B968" s="43" t="s">
        <v>460</v>
      </c>
      <c r="C968" s="61">
        <v>1200</v>
      </c>
      <c r="D968" s="62">
        <v>89</v>
      </c>
      <c r="E968" s="62">
        <v>80</v>
      </c>
      <c r="F968" s="60" t="s">
        <v>461</v>
      </c>
      <c r="G968" s="429"/>
      <c r="H968" s="429"/>
      <c r="I968" s="429"/>
      <c r="J968" s="45" t="s">
        <v>463</v>
      </c>
      <c r="K968" s="92">
        <v>816.40362459292169</v>
      </c>
      <c r="L968" s="92">
        <v>779.66546148624013</v>
      </c>
      <c r="M968" s="92">
        <v>747.00931650252335</v>
      </c>
      <c r="N968" s="92">
        <v>714.35317151880645</v>
      </c>
      <c r="O968" s="92">
        <v>673.53299028916035</v>
      </c>
    </row>
    <row r="969" spans="1:15" ht="15.75">
      <c r="A969" s="42">
        <v>470264</v>
      </c>
      <c r="B969" s="43" t="s">
        <v>460</v>
      </c>
      <c r="C969" s="61">
        <v>1200</v>
      </c>
      <c r="D969" s="62">
        <v>108</v>
      </c>
      <c r="E969" s="62">
        <v>80</v>
      </c>
      <c r="F969" s="60" t="s">
        <v>461</v>
      </c>
      <c r="G969" s="429"/>
      <c r="H969" s="429"/>
      <c r="I969" s="429"/>
      <c r="J969" s="45" t="s">
        <v>463</v>
      </c>
      <c r="K969" s="92">
        <v>904.04691874021546</v>
      </c>
      <c r="L969" s="92">
        <v>863.36480739690569</v>
      </c>
      <c r="M969" s="92">
        <v>827.20293064729719</v>
      </c>
      <c r="N969" s="92">
        <v>791.04105389768847</v>
      </c>
      <c r="O969" s="92">
        <v>745.83870796067777</v>
      </c>
    </row>
    <row r="970" spans="1:15" ht="15.75">
      <c r="A970" s="42">
        <v>470265</v>
      </c>
      <c r="B970" s="43" t="s">
        <v>460</v>
      </c>
      <c r="C970" s="61">
        <v>1200</v>
      </c>
      <c r="D970" s="62">
        <v>114</v>
      </c>
      <c r="E970" s="62">
        <v>80</v>
      </c>
      <c r="F970" s="60" t="s">
        <v>461</v>
      </c>
      <c r="G970" s="429"/>
      <c r="H970" s="429"/>
      <c r="I970" s="429"/>
      <c r="J970" s="45" t="s">
        <v>463</v>
      </c>
      <c r="K970" s="92">
        <v>921.11442282861299</v>
      </c>
      <c r="L970" s="92">
        <v>879.66427380132541</v>
      </c>
      <c r="M970" s="92">
        <v>842.81969688818094</v>
      </c>
      <c r="N970" s="92">
        <v>805.97511997503636</v>
      </c>
      <c r="O970" s="92">
        <v>759.91939883360567</v>
      </c>
    </row>
    <row r="971" spans="1:15" ht="15.75">
      <c r="A971" s="42">
        <v>470266</v>
      </c>
      <c r="B971" s="43" t="s">
        <v>460</v>
      </c>
      <c r="C971" s="61">
        <v>1200</v>
      </c>
      <c r="D971" s="62">
        <v>133</v>
      </c>
      <c r="E971" s="62">
        <v>80</v>
      </c>
      <c r="F971" s="60" t="s">
        <v>461</v>
      </c>
      <c r="G971" s="429"/>
      <c r="H971" s="429"/>
      <c r="I971" s="429"/>
      <c r="J971" s="45" t="s">
        <v>463</v>
      </c>
      <c r="K971" s="92">
        <v>931.53065842058356</v>
      </c>
      <c r="L971" s="92">
        <v>889.61177879165723</v>
      </c>
      <c r="M971" s="92">
        <v>852.35055245483397</v>
      </c>
      <c r="N971" s="92">
        <v>815.0893261180106</v>
      </c>
      <c r="O971" s="92">
        <v>768.51279319698142</v>
      </c>
    </row>
    <row r="972" spans="1:15" ht="15.75">
      <c r="A972" s="42">
        <v>470267</v>
      </c>
      <c r="B972" s="43" t="s">
        <v>460</v>
      </c>
      <c r="C972" s="61">
        <v>1200</v>
      </c>
      <c r="D972" s="62">
        <v>140</v>
      </c>
      <c r="E972" s="62">
        <v>80</v>
      </c>
      <c r="F972" s="60" t="s">
        <v>461</v>
      </c>
      <c r="G972" s="429"/>
      <c r="H972" s="429"/>
      <c r="I972" s="429"/>
      <c r="J972" s="45" t="s">
        <v>463</v>
      </c>
      <c r="K972" s="92">
        <v>1028.7411478909751</v>
      </c>
      <c r="L972" s="92">
        <v>982.44779623588113</v>
      </c>
      <c r="M972" s="92">
        <v>941.29815032024226</v>
      </c>
      <c r="N972" s="92">
        <v>900.14850440460316</v>
      </c>
      <c r="O972" s="92">
        <v>848.71144701005437</v>
      </c>
    </row>
    <row r="973" spans="1:15" ht="15.75">
      <c r="A973" s="42">
        <v>470268</v>
      </c>
      <c r="B973" s="43" t="s">
        <v>460</v>
      </c>
      <c r="C973" s="61">
        <v>1200</v>
      </c>
      <c r="D973" s="62">
        <v>159</v>
      </c>
      <c r="E973" s="62">
        <v>80</v>
      </c>
      <c r="F973" s="60" t="s">
        <v>461</v>
      </c>
      <c r="G973" s="429"/>
      <c r="H973" s="429"/>
      <c r="I973" s="429"/>
      <c r="J973" s="45" t="s">
        <v>463</v>
      </c>
      <c r="K973" s="92">
        <v>1058.7516150618931</v>
      </c>
      <c r="L973" s="92">
        <v>1011.1077923841078</v>
      </c>
      <c r="M973" s="92">
        <v>968.75772778163218</v>
      </c>
      <c r="N973" s="92">
        <v>926.40766317915643</v>
      </c>
      <c r="O973" s="92">
        <v>873.47008242606171</v>
      </c>
    </row>
    <row r="974" spans="1:15" ht="15.75">
      <c r="A974" s="42">
        <v>470269</v>
      </c>
      <c r="B974" s="43" t="s">
        <v>460</v>
      </c>
      <c r="C974" s="61">
        <v>1200</v>
      </c>
      <c r="D974" s="62">
        <v>219</v>
      </c>
      <c r="E974" s="62">
        <v>80</v>
      </c>
      <c r="F974" s="60" t="s">
        <v>461</v>
      </c>
      <c r="G974" s="429"/>
      <c r="H974" s="429"/>
      <c r="I974" s="429"/>
      <c r="J974" s="45" t="s">
        <v>463</v>
      </c>
      <c r="K974" s="92">
        <v>1289.0712971767584</v>
      </c>
      <c r="L974" s="92">
        <v>1231.0630888038042</v>
      </c>
      <c r="M974" s="92">
        <v>1179.5002369167339</v>
      </c>
      <c r="N974" s="92">
        <v>1127.9373850296636</v>
      </c>
      <c r="O974" s="92">
        <v>1063.4838201708255</v>
      </c>
    </row>
    <row r="975" spans="1:15" ht="15.75">
      <c r="A975" s="42">
        <v>470270</v>
      </c>
      <c r="B975" s="43" t="s">
        <v>460</v>
      </c>
      <c r="C975" s="61">
        <v>1200</v>
      </c>
      <c r="D975" s="62">
        <v>273</v>
      </c>
      <c r="E975" s="62">
        <v>80</v>
      </c>
      <c r="F975" s="60" t="s">
        <v>461</v>
      </c>
      <c r="G975" s="429"/>
      <c r="H975" s="429"/>
      <c r="I975" s="429"/>
      <c r="J975" s="45" t="s">
        <v>463</v>
      </c>
      <c r="K975" s="92">
        <v>1623.9297587724457</v>
      </c>
      <c r="L975" s="92">
        <v>1550.8529196276857</v>
      </c>
      <c r="M975" s="92">
        <v>1485.8957292767877</v>
      </c>
      <c r="N975" s="92">
        <v>1420.93853892589</v>
      </c>
      <c r="O975" s="92">
        <v>1339.7420509872677</v>
      </c>
    </row>
    <row r="976" spans="1:15" ht="15.75">
      <c r="A976" s="42">
        <v>470271</v>
      </c>
      <c r="B976" s="43" t="s">
        <v>460</v>
      </c>
      <c r="C976" s="61">
        <v>1200</v>
      </c>
      <c r="D976" s="62">
        <v>324</v>
      </c>
      <c r="E976" s="62">
        <v>80</v>
      </c>
      <c r="F976" s="60" t="s">
        <v>461</v>
      </c>
      <c r="G976" s="429"/>
      <c r="H976" s="429"/>
      <c r="I976" s="429"/>
      <c r="J976" s="45" t="s">
        <v>463</v>
      </c>
      <c r="K976" s="92">
        <v>1728.7005895957227</v>
      </c>
      <c r="L976" s="92">
        <v>1650.909063063915</v>
      </c>
      <c r="M976" s="92">
        <v>1581.7610394800863</v>
      </c>
      <c r="N976" s="92">
        <v>1512.6130158962574</v>
      </c>
      <c r="O976" s="92">
        <v>1426.1779864164712</v>
      </c>
    </row>
    <row r="977" spans="1:15" ht="15.75">
      <c r="A977" s="42">
        <v>470272</v>
      </c>
      <c r="B977" s="43" t="s">
        <v>460</v>
      </c>
      <c r="C977" s="61">
        <v>1200</v>
      </c>
      <c r="D977" s="62">
        <v>18</v>
      </c>
      <c r="E977" s="62">
        <v>90</v>
      </c>
      <c r="F977" s="60" t="s">
        <v>461</v>
      </c>
      <c r="G977" s="429"/>
      <c r="H977" s="429"/>
      <c r="I977" s="429"/>
      <c r="J977" s="45" t="s">
        <v>463</v>
      </c>
      <c r="K977" s="92">
        <v>508.48778026620926</v>
      </c>
      <c r="L977" s="92">
        <v>485.60583015422981</v>
      </c>
      <c r="M977" s="92">
        <v>465.2663189435815</v>
      </c>
      <c r="N977" s="92">
        <v>444.92680773293307</v>
      </c>
      <c r="O977" s="92">
        <v>419.5024187196226</v>
      </c>
    </row>
    <row r="978" spans="1:15" ht="15.75">
      <c r="A978" s="42">
        <v>470273</v>
      </c>
      <c r="B978" s="43" t="s">
        <v>460</v>
      </c>
      <c r="C978" s="61">
        <v>1200</v>
      </c>
      <c r="D978" s="62">
        <v>21</v>
      </c>
      <c r="E978" s="62">
        <v>90</v>
      </c>
      <c r="F978" s="60" t="s">
        <v>461</v>
      </c>
      <c r="G978" s="429"/>
      <c r="H978" s="429"/>
      <c r="I978" s="429"/>
      <c r="J978" s="45" t="s">
        <v>463</v>
      </c>
      <c r="K978" s="92">
        <v>512.77686207647037</v>
      </c>
      <c r="L978" s="92">
        <v>489.7019032830292</v>
      </c>
      <c r="M978" s="92">
        <v>469.1908287999704</v>
      </c>
      <c r="N978" s="92">
        <v>448.67975431691156</v>
      </c>
      <c r="O978" s="92">
        <v>423.04091121308801</v>
      </c>
    </row>
    <row r="979" spans="1:15" ht="15.75">
      <c r="A979" s="42">
        <v>470274</v>
      </c>
      <c r="B979" s="43" t="s">
        <v>460</v>
      </c>
      <c r="C979" s="61">
        <v>1200</v>
      </c>
      <c r="D979" s="62">
        <v>25</v>
      </c>
      <c r="E979" s="62">
        <v>90</v>
      </c>
      <c r="F979" s="60" t="s">
        <v>461</v>
      </c>
      <c r="G979" s="429"/>
      <c r="H979" s="429"/>
      <c r="I979" s="429"/>
      <c r="J979" s="45" t="s">
        <v>463</v>
      </c>
      <c r="K979" s="92">
        <v>526.22126140625141</v>
      </c>
      <c r="L979" s="92">
        <v>502.54130464297009</v>
      </c>
      <c r="M979" s="92">
        <v>481.49245418672007</v>
      </c>
      <c r="N979" s="92">
        <v>460.44360373046999</v>
      </c>
      <c r="O979" s="92">
        <v>434.13254066015742</v>
      </c>
    </row>
    <row r="980" spans="1:15" ht="15.75">
      <c r="A980" s="42">
        <v>470275</v>
      </c>
      <c r="B980" s="43" t="s">
        <v>460</v>
      </c>
      <c r="C980" s="61">
        <v>1200</v>
      </c>
      <c r="D980" s="62">
        <v>27</v>
      </c>
      <c r="E980" s="62">
        <v>90</v>
      </c>
      <c r="F980" s="60" t="s">
        <v>461</v>
      </c>
      <c r="G980" s="429"/>
      <c r="H980" s="429"/>
      <c r="I980" s="429"/>
      <c r="J980" s="45" t="s">
        <v>463</v>
      </c>
      <c r="K980" s="92">
        <v>556.52293499404436</v>
      </c>
      <c r="L980" s="92">
        <v>531.47940291931229</v>
      </c>
      <c r="M980" s="92">
        <v>509.2184855195506</v>
      </c>
      <c r="N980" s="92">
        <v>486.95756811978879</v>
      </c>
      <c r="O980" s="92">
        <v>459.13142137008657</v>
      </c>
    </row>
    <row r="981" spans="1:15" ht="15.75">
      <c r="A981" s="42">
        <v>470276</v>
      </c>
      <c r="B981" s="43" t="s">
        <v>460</v>
      </c>
      <c r="C981" s="61">
        <v>1200</v>
      </c>
      <c r="D981" s="62">
        <v>32</v>
      </c>
      <c r="E981" s="62">
        <v>90</v>
      </c>
      <c r="F981" s="60" t="s">
        <v>461</v>
      </c>
      <c r="G981" s="429"/>
      <c r="H981" s="429"/>
      <c r="I981" s="429"/>
      <c r="J981" s="45" t="s">
        <v>463</v>
      </c>
      <c r="K981" s="92">
        <v>569.46562236488751</v>
      </c>
      <c r="L981" s="92">
        <v>543.83966935846752</v>
      </c>
      <c r="M981" s="92">
        <v>521.06104446387212</v>
      </c>
      <c r="N981" s="92">
        <v>498.28241956927656</v>
      </c>
      <c r="O981" s="92">
        <v>469.8091384510322</v>
      </c>
    </row>
    <row r="982" spans="1:15" ht="15.75">
      <c r="A982" s="42">
        <v>470277</v>
      </c>
      <c r="B982" s="43" t="s">
        <v>460</v>
      </c>
      <c r="C982" s="61">
        <v>1200</v>
      </c>
      <c r="D982" s="62">
        <v>34</v>
      </c>
      <c r="E982" s="62">
        <v>90</v>
      </c>
      <c r="F982" s="60" t="s">
        <v>461</v>
      </c>
      <c r="G982" s="429"/>
      <c r="H982" s="429"/>
      <c r="I982" s="429"/>
      <c r="J982" s="45" t="s">
        <v>463</v>
      </c>
      <c r="K982" s="92">
        <v>572.32501023839484</v>
      </c>
      <c r="L982" s="92">
        <v>546.57038477766707</v>
      </c>
      <c r="M982" s="92">
        <v>523.67738436813124</v>
      </c>
      <c r="N982" s="92">
        <v>500.78438395859547</v>
      </c>
      <c r="O982" s="92">
        <v>472.16813344667571</v>
      </c>
    </row>
    <row r="983" spans="1:15" ht="15.75">
      <c r="A983" s="42">
        <v>470278</v>
      </c>
      <c r="B983" s="43" t="s">
        <v>460</v>
      </c>
      <c r="C983" s="61">
        <v>1200</v>
      </c>
      <c r="D983" s="62">
        <v>38</v>
      </c>
      <c r="E983" s="62">
        <v>90</v>
      </c>
      <c r="F983" s="60" t="s">
        <v>461</v>
      </c>
      <c r="G983" s="429"/>
      <c r="H983" s="429"/>
      <c r="I983" s="429"/>
      <c r="J983" s="45" t="s">
        <v>463</v>
      </c>
      <c r="K983" s="92">
        <v>578.0437859854095</v>
      </c>
      <c r="L983" s="92">
        <v>552.03181561606607</v>
      </c>
      <c r="M983" s="92">
        <v>528.91006417664971</v>
      </c>
      <c r="N983" s="92">
        <v>505.7883127372333</v>
      </c>
      <c r="O983" s="92">
        <v>476.88612343796279</v>
      </c>
    </row>
    <row r="984" spans="1:15" ht="15.75">
      <c r="A984" s="42">
        <v>470279</v>
      </c>
      <c r="B984" s="43" t="s">
        <v>460</v>
      </c>
      <c r="C984" s="61">
        <v>1200</v>
      </c>
      <c r="D984" s="62">
        <v>42</v>
      </c>
      <c r="E984" s="62">
        <v>90</v>
      </c>
      <c r="F984" s="60" t="s">
        <v>461</v>
      </c>
      <c r="G984" s="429"/>
      <c r="H984" s="429"/>
      <c r="I984" s="429"/>
      <c r="J984" s="45" t="s">
        <v>463</v>
      </c>
      <c r="K984" s="92">
        <v>583.76256173242405</v>
      </c>
      <c r="L984" s="92">
        <v>557.49324645446495</v>
      </c>
      <c r="M984" s="92">
        <v>534.14274398516807</v>
      </c>
      <c r="N984" s="92">
        <v>510.79224151587107</v>
      </c>
      <c r="O984" s="92">
        <v>481.60411342924982</v>
      </c>
    </row>
    <row r="985" spans="1:15" ht="15.75">
      <c r="A985" s="42">
        <v>470280</v>
      </c>
      <c r="B985" s="43" t="s">
        <v>460</v>
      </c>
      <c r="C985" s="61">
        <v>1200</v>
      </c>
      <c r="D985" s="62">
        <v>45</v>
      </c>
      <c r="E985" s="62">
        <v>90</v>
      </c>
      <c r="F985" s="60" t="s">
        <v>461</v>
      </c>
      <c r="G985" s="429"/>
      <c r="H985" s="429"/>
      <c r="I985" s="429"/>
      <c r="J985" s="45" t="s">
        <v>463</v>
      </c>
      <c r="K985" s="92">
        <v>629.70411973316141</v>
      </c>
      <c r="L985" s="92">
        <v>601.36743434516916</v>
      </c>
      <c r="M985" s="92">
        <v>576.17926955584267</v>
      </c>
      <c r="N985" s="92">
        <v>550.99110476651617</v>
      </c>
      <c r="O985" s="92">
        <v>519.50589877985817</v>
      </c>
    </row>
    <row r="986" spans="1:15" ht="15.75">
      <c r="A986" s="42">
        <v>470281</v>
      </c>
      <c r="B986" s="43" t="s">
        <v>460</v>
      </c>
      <c r="C986" s="61">
        <v>1200</v>
      </c>
      <c r="D986" s="62">
        <v>48</v>
      </c>
      <c r="E986" s="62">
        <v>90</v>
      </c>
      <c r="F986" s="60" t="s">
        <v>461</v>
      </c>
      <c r="G986" s="429"/>
      <c r="H986" s="429"/>
      <c r="I986" s="429"/>
      <c r="J986" s="45" t="s">
        <v>463</v>
      </c>
      <c r="K986" s="92">
        <v>685.93667909444275</v>
      </c>
      <c r="L986" s="92">
        <v>655.06952853519283</v>
      </c>
      <c r="M986" s="92">
        <v>627.63206137141515</v>
      </c>
      <c r="N986" s="92">
        <v>600.19459420763746</v>
      </c>
      <c r="O986" s="92">
        <v>565.89776025291519</v>
      </c>
    </row>
    <row r="987" spans="1:15" ht="15.75">
      <c r="A987" s="42">
        <v>470282</v>
      </c>
      <c r="B987" s="43" t="s">
        <v>460</v>
      </c>
      <c r="C987" s="61">
        <v>1200</v>
      </c>
      <c r="D987" s="62">
        <v>54</v>
      </c>
      <c r="E987" s="62">
        <v>90</v>
      </c>
      <c r="F987" s="60" t="s">
        <v>461</v>
      </c>
      <c r="G987" s="429"/>
      <c r="H987" s="429"/>
      <c r="I987" s="429"/>
      <c r="J987" s="45" t="s">
        <v>463</v>
      </c>
      <c r="K987" s="92">
        <v>697.18909703207635</v>
      </c>
      <c r="L987" s="92">
        <v>665.81558766563285</v>
      </c>
      <c r="M987" s="92">
        <v>637.92802378434988</v>
      </c>
      <c r="N987" s="92">
        <v>610.04045990306679</v>
      </c>
      <c r="O987" s="92">
        <v>575.18100505146299</v>
      </c>
    </row>
    <row r="988" spans="1:15" ht="15.75">
      <c r="A988" s="42">
        <v>470283</v>
      </c>
      <c r="B988" s="43" t="s">
        <v>460</v>
      </c>
      <c r="C988" s="61">
        <v>1200</v>
      </c>
      <c r="D988" s="62">
        <v>57</v>
      </c>
      <c r="E988" s="62">
        <v>90</v>
      </c>
      <c r="F988" s="60" t="s">
        <v>461</v>
      </c>
      <c r="G988" s="429"/>
      <c r="H988" s="429"/>
      <c r="I988" s="429"/>
      <c r="J988" s="45" t="s">
        <v>463</v>
      </c>
      <c r="K988" s="92">
        <v>726.63360741376573</v>
      </c>
      <c r="L988" s="92">
        <v>693.9350950801462</v>
      </c>
      <c r="M988" s="92">
        <v>664.86975078359569</v>
      </c>
      <c r="N988" s="92">
        <v>635.80440648704507</v>
      </c>
      <c r="O988" s="92">
        <v>599.47272611635674</v>
      </c>
    </row>
    <row r="989" spans="1:15" ht="15.75">
      <c r="A989" s="42">
        <v>470284</v>
      </c>
      <c r="B989" s="43" t="s">
        <v>460</v>
      </c>
      <c r="C989" s="61">
        <v>1200</v>
      </c>
      <c r="D989" s="62">
        <v>60</v>
      </c>
      <c r="E989" s="62">
        <v>90</v>
      </c>
      <c r="F989" s="60" t="s">
        <v>461</v>
      </c>
      <c r="G989" s="429"/>
      <c r="H989" s="429"/>
      <c r="I989" s="429"/>
      <c r="J989" s="45" t="s">
        <v>463</v>
      </c>
      <c r="K989" s="92">
        <v>730.92268922402684</v>
      </c>
      <c r="L989" s="92">
        <v>698.03116820894559</v>
      </c>
      <c r="M989" s="92">
        <v>668.7942606399846</v>
      </c>
      <c r="N989" s="92">
        <v>639.5573530710235</v>
      </c>
      <c r="O989" s="92">
        <v>603.01121860982209</v>
      </c>
    </row>
    <row r="990" spans="1:15" ht="15.75">
      <c r="A990" s="42">
        <v>470285</v>
      </c>
      <c r="B990" s="43" t="s">
        <v>460</v>
      </c>
      <c r="C990" s="61">
        <v>1200</v>
      </c>
      <c r="D990" s="62">
        <v>64</v>
      </c>
      <c r="E990" s="62">
        <v>90</v>
      </c>
      <c r="F990" s="60" t="s">
        <v>461</v>
      </c>
      <c r="G990" s="429"/>
      <c r="H990" s="429"/>
      <c r="I990" s="429"/>
      <c r="J990" s="45" t="s">
        <v>463</v>
      </c>
      <c r="K990" s="92">
        <v>765.39052619553092</v>
      </c>
      <c r="L990" s="92">
        <v>730.94795251673202</v>
      </c>
      <c r="M990" s="92">
        <v>700.33233146891087</v>
      </c>
      <c r="N990" s="92">
        <v>669.7167104210896</v>
      </c>
      <c r="O990" s="92">
        <v>631.44718411131294</v>
      </c>
    </row>
    <row r="991" spans="1:15" ht="15.75">
      <c r="A991" s="42">
        <v>470286</v>
      </c>
      <c r="B991" s="43" t="s">
        <v>460</v>
      </c>
      <c r="C991" s="61">
        <v>1200</v>
      </c>
      <c r="D991" s="62">
        <v>70</v>
      </c>
      <c r="E991" s="62">
        <v>90</v>
      </c>
      <c r="F991" s="60" t="s">
        <v>461</v>
      </c>
      <c r="G991" s="429"/>
      <c r="H991" s="429"/>
      <c r="I991" s="429"/>
      <c r="J991" s="45" t="s">
        <v>463</v>
      </c>
      <c r="K991" s="92">
        <v>777.08865318601647</v>
      </c>
      <c r="L991" s="92">
        <v>742.11966379264572</v>
      </c>
      <c r="M991" s="92">
        <v>711.0361176652051</v>
      </c>
      <c r="N991" s="92">
        <v>679.95257153776447</v>
      </c>
      <c r="O991" s="92">
        <v>641.0981388784636</v>
      </c>
    </row>
    <row r="992" spans="1:15" ht="15.75">
      <c r="A992" s="42">
        <v>470287</v>
      </c>
      <c r="B992" s="43" t="s">
        <v>460</v>
      </c>
      <c r="C992" s="61">
        <v>1200</v>
      </c>
      <c r="D992" s="62">
        <v>76</v>
      </c>
      <c r="E992" s="62">
        <v>90</v>
      </c>
      <c r="F992" s="60" t="s">
        <v>461</v>
      </c>
      <c r="G992" s="429"/>
      <c r="H992" s="429"/>
      <c r="I992" s="429"/>
      <c r="J992" s="45" t="s">
        <v>463</v>
      </c>
      <c r="K992" s="92">
        <v>857.53946986776305</v>
      </c>
      <c r="L992" s="92">
        <v>818.95019372371371</v>
      </c>
      <c r="M992" s="92">
        <v>784.6486149290032</v>
      </c>
      <c r="N992" s="92">
        <v>750.34703613429269</v>
      </c>
      <c r="O992" s="92">
        <v>707.47006264090453</v>
      </c>
    </row>
    <row r="993" spans="1:15" ht="15.75">
      <c r="A993" s="42">
        <v>470288</v>
      </c>
      <c r="B993" s="43" t="s">
        <v>460</v>
      </c>
      <c r="C993" s="61">
        <v>1200</v>
      </c>
      <c r="D993" s="62">
        <v>80</v>
      </c>
      <c r="E993" s="62">
        <v>90</v>
      </c>
      <c r="F993" s="60" t="s">
        <v>461</v>
      </c>
      <c r="G993" s="429"/>
      <c r="H993" s="429"/>
      <c r="I993" s="429"/>
      <c r="J993" s="45" t="s">
        <v>463</v>
      </c>
      <c r="K993" s="92">
        <v>866.94547505200717</v>
      </c>
      <c r="L993" s="92">
        <v>827.93292867466675</v>
      </c>
      <c r="M993" s="92">
        <v>793.25510967258663</v>
      </c>
      <c r="N993" s="92">
        <v>758.57729067050627</v>
      </c>
      <c r="O993" s="92">
        <v>715.23001691790591</v>
      </c>
    </row>
    <row r="994" spans="1:15" ht="15.75">
      <c r="A994" s="42">
        <v>470289</v>
      </c>
      <c r="B994" s="43" t="s">
        <v>460</v>
      </c>
      <c r="C994" s="61">
        <v>1200</v>
      </c>
      <c r="D994" s="62">
        <v>89</v>
      </c>
      <c r="E994" s="62">
        <v>90</v>
      </c>
      <c r="F994" s="60" t="s">
        <v>461</v>
      </c>
      <c r="G994" s="429"/>
      <c r="H994" s="429"/>
      <c r="I994" s="429"/>
      <c r="J994" s="45" t="s">
        <v>463</v>
      </c>
      <c r="K994" s="92">
        <v>884.23739580746565</v>
      </c>
      <c r="L994" s="92">
        <v>844.44671299612969</v>
      </c>
      <c r="M994" s="92">
        <v>809.07721716383105</v>
      </c>
      <c r="N994" s="92">
        <v>773.70772133153241</v>
      </c>
      <c r="O994" s="92">
        <v>729.49585154115914</v>
      </c>
    </row>
    <row r="995" spans="1:15" ht="15.75">
      <c r="A995" s="42">
        <v>470290</v>
      </c>
      <c r="B995" s="43" t="s">
        <v>460</v>
      </c>
      <c r="C995" s="61">
        <v>1200</v>
      </c>
      <c r="D995" s="62">
        <v>108</v>
      </c>
      <c r="E995" s="62">
        <v>90</v>
      </c>
      <c r="F995" s="60" t="s">
        <v>461</v>
      </c>
      <c r="G995" s="429"/>
      <c r="H995" s="429"/>
      <c r="I995" s="429"/>
      <c r="J995" s="45" t="s">
        <v>463</v>
      </c>
      <c r="K995" s="92">
        <v>1025.9969948306402</v>
      </c>
      <c r="L995" s="92">
        <v>979.82713006326139</v>
      </c>
      <c r="M995" s="92">
        <v>938.78725027003588</v>
      </c>
      <c r="N995" s="92">
        <v>897.74737047681015</v>
      </c>
      <c r="O995" s="92">
        <v>846.44752073527809</v>
      </c>
    </row>
    <row r="996" spans="1:15" ht="15.75">
      <c r="A996" s="42">
        <v>470291</v>
      </c>
      <c r="B996" s="43" t="s">
        <v>460</v>
      </c>
      <c r="C996" s="61">
        <v>1200</v>
      </c>
      <c r="D996" s="62">
        <v>114</v>
      </c>
      <c r="E996" s="62">
        <v>90</v>
      </c>
      <c r="F996" s="60" t="s">
        <v>461</v>
      </c>
      <c r="G996" s="429"/>
      <c r="H996" s="429"/>
      <c r="I996" s="429"/>
      <c r="J996" s="45" t="s">
        <v>463</v>
      </c>
      <c r="K996" s="92">
        <v>1053.1295841828442</v>
      </c>
      <c r="L996" s="92">
        <v>1005.7387528946161</v>
      </c>
      <c r="M996" s="92">
        <v>963.61356952730239</v>
      </c>
      <c r="N996" s="92">
        <v>921.48838615998864</v>
      </c>
      <c r="O996" s="92">
        <v>868.83190695084636</v>
      </c>
    </row>
    <row r="997" spans="1:15" ht="15.75">
      <c r="A997" s="42">
        <v>470292</v>
      </c>
      <c r="B997" s="43" t="s">
        <v>460</v>
      </c>
      <c r="C997" s="61">
        <v>1200</v>
      </c>
      <c r="D997" s="62">
        <v>133</v>
      </c>
      <c r="E997" s="62">
        <v>90</v>
      </c>
      <c r="F997" s="60" t="s">
        <v>461</v>
      </c>
      <c r="G997" s="429"/>
      <c r="H997" s="429"/>
      <c r="I997" s="429"/>
      <c r="J997" s="45" t="s">
        <v>463</v>
      </c>
      <c r="K997" s="92">
        <v>1135.9777685646532</v>
      </c>
      <c r="L997" s="92">
        <v>1084.8587689792437</v>
      </c>
      <c r="M997" s="92">
        <v>1039.4196582366576</v>
      </c>
      <c r="N997" s="92">
        <v>993.98054749407152</v>
      </c>
      <c r="O997" s="92">
        <v>937.18165906583886</v>
      </c>
    </row>
    <row r="998" spans="1:15" ht="15.75">
      <c r="A998" s="42">
        <v>470293</v>
      </c>
      <c r="B998" s="43" t="s">
        <v>460</v>
      </c>
      <c r="C998" s="61">
        <v>1200</v>
      </c>
      <c r="D998" s="62">
        <v>140</v>
      </c>
      <c r="E998" s="62">
        <v>90</v>
      </c>
      <c r="F998" s="60" t="s">
        <v>461</v>
      </c>
      <c r="G998" s="429"/>
      <c r="H998" s="429"/>
      <c r="I998" s="429"/>
      <c r="J998" s="45" t="s">
        <v>463</v>
      </c>
      <c r="K998" s="92">
        <v>1186.1553852079253</v>
      </c>
      <c r="L998" s="92">
        <v>1132.7783928735687</v>
      </c>
      <c r="M998" s="92">
        <v>1085.3321774652518</v>
      </c>
      <c r="N998" s="92">
        <v>1037.8859620569347</v>
      </c>
      <c r="O998" s="92">
        <v>978.57819279653836</v>
      </c>
    </row>
    <row r="999" spans="1:15" ht="15.75">
      <c r="A999" s="42">
        <v>470294</v>
      </c>
      <c r="B999" s="43" t="s">
        <v>460</v>
      </c>
      <c r="C999" s="61">
        <v>1200</v>
      </c>
      <c r="D999" s="62">
        <v>159</v>
      </c>
      <c r="E999" s="62">
        <v>90</v>
      </c>
      <c r="F999" s="60" t="s">
        <v>461</v>
      </c>
      <c r="G999" s="429"/>
      <c r="H999" s="429"/>
      <c r="I999" s="429"/>
      <c r="J999" s="45" t="s">
        <v>463</v>
      </c>
      <c r="K999" s="92">
        <v>1176.3208775026708</v>
      </c>
      <c r="L999" s="92">
        <v>1123.3864380150505</v>
      </c>
      <c r="M999" s="92">
        <v>1076.3336029149439</v>
      </c>
      <c r="N999" s="92">
        <v>1029.280767814837</v>
      </c>
      <c r="O999" s="92">
        <v>970.46472393970339</v>
      </c>
    </row>
    <row r="1000" spans="1:15" ht="15.75">
      <c r="A1000" s="42">
        <v>470295</v>
      </c>
      <c r="B1000" s="43" t="s">
        <v>460</v>
      </c>
      <c r="C1000" s="61">
        <v>1200</v>
      </c>
      <c r="D1000" s="62">
        <v>219</v>
      </c>
      <c r="E1000" s="62">
        <v>90</v>
      </c>
      <c r="F1000" s="60" t="s">
        <v>461</v>
      </c>
      <c r="G1000" s="429"/>
      <c r="H1000" s="429"/>
      <c r="I1000" s="429"/>
      <c r="J1000" s="45" t="s">
        <v>463</v>
      </c>
      <c r="K1000" s="92">
        <v>1409.3217426503768</v>
      </c>
      <c r="L1000" s="92">
        <v>1345.9022642311097</v>
      </c>
      <c r="M1000" s="92">
        <v>1289.5293945250949</v>
      </c>
      <c r="N1000" s="92">
        <v>1233.1565248190798</v>
      </c>
      <c r="O1000" s="92">
        <v>1162.6904376865607</v>
      </c>
    </row>
    <row r="1001" spans="1:15" ht="15.75">
      <c r="A1001" s="42">
        <v>470296</v>
      </c>
      <c r="B1001" s="43" t="s">
        <v>460</v>
      </c>
      <c r="C1001" s="61">
        <v>1200</v>
      </c>
      <c r="D1001" s="62">
        <v>273</v>
      </c>
      <c r="E1001" s="62">
        <v>90</v>
      </c>
      <c r="F1001" s="60" t="s">
        <v>461</v>
      </c>
      <c r="G1001" s="429"/>
      <c r="H1001" s="429"/>
      <c r="I1001" s="429"/>
      <c r="J1001" s="45" t="s">
        <v>463</v>
      </c>
      <c r="K1001" s="92">
        <v>1680.3434059332653</v>
      </c>
      <c r="L1001" s="92">
        <v>1604.7279526662683</v>
      </c>
      <c r="M1001" s="92">
        <v>1537.5142164289377</v>
      </c>
      <c r="N1001" s="92">
        <v>1470.3004801916072</v>
      </c>
      <c r="O1001" s="92">
        <v>1386.2833098949438</v>
      </c>
    </row>
    <row r="1002" spans="1:15" ht="15.75">
      <c r="A1002" s="42">
        <v>470297</v>
      </c>
      <c r="B1002" s="43" t="s">
        <v>460</v>
      </c>
      <c r="C1002" s="61">
        <v>1200</v>
      </c>
      <c r="D1002" s="62">
        <v>324</v>
      </c>
      <c r="E1002" s="62">
        <v>90</v>
      </c>
      <c r="F1002" s="60" t="s">
        <v>461</v>
      </c>
      <c r="G1002" s="429"/>
      <c r="H1002" s="429"/>
      <c r="I1002" s="429"/>
      <c r="J1002" s="45" t="s">
        <v>463</v>
      </c>
      <c r="K1002" s="92">
        <v>2118.2171892877445</v>
      </c>
      <c r="L1002" s="92">
        <v>2022.897415769796</v>
      </c>
      <c r="M1002" s="92">
        <v>1938.1687281982863</v>
      </c>
      <c r="N1002" s="92">
        <v>1853.4400406267764</v>
      </c>
      <c r="O1002" s="92">
        <v>1747.5291811623892</v>
      </c>
    </row>
    <row r="1003" spans="1:15" ht="15.75">
      <c r="A1003" s="42">
        <v>470298</v>
      </c>
      <c r="B1003" s="43" t="s">
        <v>460</v>
      </c>
      <c r="C1003" s="61">
        <v>1200</v>
      </c>
      <c r="D1003" s="62">
        <v>18</v>
      </c>
      <c r="E1003" s="62">
        <v>100</v>
      </c>
      <c r="F1003" s="60" t="s">
        <v>461</v>
      </c>
      <c r="G1003" s="429"/>
      <c r="H1003" s="429"/>
      <c r="I1003" s="429"/>
      <c r="J1003" s="45" t="s">
        <v>463</v>
      </c>
      <c r="K1003" s="92">
        <v>568.703114362316</v>
      </c>
      <c r="L1003" s="92">
        <v>543.11147421601174</v>
      </c>
      <c r="M1003" s="92">
        <v>520.36334964151911</v>
      </c>
      <c r="N1003" s="92">
        <v>497.61522506702647</v>
      </c>
      <c r="O1003" s="92">
        <v>469.18006934891065</v>
      </c>
    </row>
    <row r="1004" spans="1:15" ht="15.75">
      <c r="A1004" s="42">
        <v>470299</v>
      </c>
      <c r="B1004" s="43" t="s">
        <v>460</v>
      </c>
      <c r="C1004" s="61">
        <v>1200</v>
      </c>
      <c r="D1004" s="62">
        <v>21</v>
      </c>
      <c r="E1004" s="62">
        <v>100</v>
      </c>
      <c r="F1004" s="60" t="s">
        <v>461</v>
      </c>
      <c r="G1004" s="429"/>
      <c r="H1004" s="429"/>
      <c r="I1004" s="429"/>
      <c r="J1004" s="45" t="s">
        <v>463</v>
      </c>
      <c r="K1004" s="92">
        <v>572.99219617257677</v>
      </c>
      <c r="L1004" s="92">
        <v>547.20754734481079</v>
      </c>
      <c r="M1004" s="92">
        <v>524.28785949790779</v>
      </c>
      <c r="N1004" s="92">
        <v>501.36817165100467</v>
      </c>
      <c r="O1004" s="92">
        <v>472.71856184237583</v>
      </c>
    </row>
    <row r="1005" spans="1:15" ht="15.75">
      <c r="A1005" s="42">
        <v>470300</v>
      </c>
      <c r="B1005" s="43" t="s">
        <v>460</v>
      </c>
      <c r="C1005" s="61">
        <v>1200</v>
      </c>
      <c r="D1005" s="62">
        <v>25</v>
      </c>
      <c r="E1005" s="62">
        <v>100</v>
      </c>
      <c r="F1005" s="60" t="s">
        <v>461</v>
      </c>
      <c r="G1005" s="429"/>
      <c r="H1005" s="429"/>
      <c r="I1005" s="429"/>
      <c r="J1005" s="45" t="s">
        <v>463</v>
      </c>
      <c r="K1005" s="92">
        <v>586.8228766814965</v>
      </c>
      <c r="L1005" s="92">
        <v>560.41584723082917</v>
      </c>
      <c r="M1005" s="92">
        <v>536.94293216356937</v>
      </c>
      <c r="N1005" s="92">
        <v>513.47001709630945</v>
      </c>
      <c r="O1005" s="92">
        <v>484.12887326223461</v>
      </c>
    </row>
    <row r="1006" spans="1:15" ht="15.75">
      <c r="A1006" s="42">
        <v>470301</v>
      </c>
      <c r="B1006" s="43" t="s">
        <v>460</v>
      </c>
      <c r="C1006" s="61">
        <v>1200</v>
      </c>
      <c r="D1006" s="62">
        <v>27</v>
      </c>
      <c r="E1006" s="62">
        <v>100</v>
      </c>
      <c r="F1006" s="60" t="s">
        <v>461</v>
      </c>
      <c r="G1006" s="429"/>
      <c r="H1006" s="429"/>
      <c r="I1006" s="429"/>
      <c r="J1006" s="45" t="s">
        <v>463</v>
      </c>
      <c r="K1006" s="92">
        <v>676.93431353459562</v>
      </c>
      <c r="L1006" s="92">
        <v>646.4722694255388</v>
      </c>
      <c r="M1006" s="92">
        <v>619.39489688415506</v>
      </c>
      <c r="N1006" s="92">
        <v>592.31752434277121</v>
      </c>
      <c r="O1006" s="92">
        <v>558.47080866604131</v>
      </c>
    </row>
    <row r="1007" spans="1:15" ht="15.75">
      <c r="A1007" s="42">
        <v>470302</v>
      </c>
      <c r="B1007" s="43" t="s">
        <v>460</v>
      </c>
      <c r="C1007" s="61">
        <v>1200</v>
      </c>
      <c r="D1007" s="62">
        <v>32</v>
      </c>
      <c r="E1007" s="62">
        <v>100</v>
      </c>
      <c r="F1007" s="60" t="s">
        <v>461</v>
      </c>
      <c r="G1007" s="429"/>
      <c r="H1007" s="429"/>
      <c r="I1007" s="429"/>
      <c r="J1007" s="45" t="s">
        <v>463</v>
      </c>
      <c r="K1007" s="92">
        <v>740.6615273313937</v>
      </c>
      <c r="L1007" s="92">
        <v>707.33175860148094</v>
      </c>
      <c r="M1007" s="92">
        <v>677.70529750822527</v>
      </c>
      <c r="N1007" s="92">
        <v>648.07883641496949</v>
      </c>
      <c r="O1007" s="92">
        <v>611.04576004839976</v>
      </c>
    </row>
    <row r="1008" spans="1:15" ht="15.75">
      <c r="A1008" s="42">
        <v>470303</v>
      </c>
      <c r="B1008" s="43" t="s">
        <v>460</v>
      </c>
      <c r="C1008" s="61">
        <v>1200</v>
      </c>
      <c r="D1008" s="62">
        <v>34</v>
      </c>
      <c r="E1008" s="62">
        <v>100</v>
      </c>
      <c r="F1008" s="60" t="s">
        <v>461</v>
      </c>
      <c r="G1008" s="429"/>
      <c r="H1008" s="429"/>
      <c r="I1008" s="429"/>
      <c r="J1008" s="45" t="s">
        <v>463</v>
      </c>
      <c r="K1008" s="92">
        <v>689.61642540898254</v>
      </c>
      <c r="L1008" s="92">
        <v>658.58368626557831</v>
      </c>
      <c r="M1008" s="92">
        <v>630.99902924921901</v>
      </c>
      <c r="N1008" s="92">
        <v>603.41437223285971</v>
      </c>
      <c r="O1008" s="92">
        <v>568.93355096241055</v>
      </c>
    </row>
    <row r="1009" spans="1:15" ht="15.75">
      <c r="A1009" s="42">
        <v>470304</v>
      </c>
      <c r="B1009" s="43" t="s">
        <v>460</v>
      </c>
      <c r="C1009" s="61">
        <v>1200</v>
      </c>
      <c r="D1009" s="62">
        <v>38</v>
      </c>
      <c r="E1009" s="62">
        <v>100</v>
      </c>
      <c r="F1009" s="60" t="s">
        <v>461</v>
      </c>
      <c r="G1009" s="429"/>
      <c r="H1009" s="429"/>
      <c r="I1009" s="429"/>
      <c r="J1009" s="45" t="s">
        <v>463</v>
      </c>
      <c r="K1009" s="92">
        <v>720.49062972742581</v>
      </c>
      <c r="L1009" s="92">
        <v>688.06855138969161</v>
      </c>
      <c r="M1009" s="92">
        <v>659.24892620059461</v>
      </c>
      <c r="N1009" s="92">
        <v>630.42930101149761</v>
      </c>
      <c r="O1009" s="92">
        <v>594.40476952512631</v>
      </c>
    </row>
    <row r="1010" spans="1:15" ht="15.75">
      <c r="A1010" s="42">
        <v>470305</v>
      </c>
      <c r="B1010" s="43" t="s">
        <v>460</v>
      </c>
      <c r="C1010" s="61">
        <v>1200</v>
      </c>
      <c r="D1010" s="62">
        <v>42</v>
      </c>
      <c r="E1010" s="62">
        <v>100</v>
      </c>
      <c r="F1010" s="60" t="s">
        <v>461</v>
      </c>
      <c r="G1010" s="429"/>
      <c r="H1010" s="429"/>
      <c r="I1010" s="429"/>
      <c r="J1010" s="45" t="s">
        <v>463</v>
      </c>
      <c r="K1010" s="92">
        <v>829.95108313011838</v>
      </c>
      <c r="L1010" s="92">
        <v>792.60328438926297</v>
      </c>
      <c r="M1010" s="92">
        <v>759.40524106405837</v>
      </c>
      <c r="N1010" s="92">
        <v>726.20719773885355</v>
      </c>
      <c r="O1010" s="92">
        <v>684.70964358234767</v>
      </c>
    </row>
    <row r="1011" spans="1:15" ht="15.75">
      <c r="A1011" s="42">
        <v>470306</v>
      </c>
      <c r="B1011" s="43" t="s">
        <v>460</v>
      </c>
      <c r="C1011" s="61">
        <v>1200</v>
      </c>
      <c r="D1011" s="62">
        <v>45</v>
      </c>
      <c r="E1011" s="62">
        <v>100</v>
      </c>
      <c r="F1011" s="60" t="s">
        <v>461</v>
      </c>
      <c r="G1011" s="429"/>
      <c r="H1011" s="429"/>
      <c r="I1011" s="429"/>
      <c r="J1011" s="45" t="s">
        <v>463</v>
      </c>
      <c r="K1011" s="92">
        <v>795.53950559971986</v>
      </c>
      <c r="L1011" s="92">
        <v>759.7402278477324</v>
      </c>
      <c r="M1011" s="92">
        <v>727.91864762374371</v>
      </c>
      <c r="N1011" s="92">
        <v>696.09706739975491</v>
      </c>
      <c r="O1011" s="92">
        <v>656.3200921197689</v>
      </c>
    </row>
    <row r="1012" spans="1:15" ht="15.75">
      <c r="A1012" s="42">
        <v>470307</v>
      </c>
      <c r="B1012" s="43" t="s">
        <v>460</v>
      </c>
      <c r="C1012" s="61">
        <v>1200</v>
      </c>
      <c r="D1012" s="62">
        <v>48</v>
      </c>
      <c r="E1012" s="62">
        <v>100</v>
      </c>
      <c r="F1012" s="60" t="s">
        <v>461</v>
      </c>
      <c r="G1012" s="429"/>
      <c r="H1012" s="429"/>
      <c r="I1012" s="429"/>
      <c r="J1012" s="45" t="s">
        <v>463</v>
      </c>
      <c r="K1012" s="92">
        <v>766.65659368941567</v>
      </c>
      <c r="L1012" s="92">
        <v>732.15704697339197</v>
      </c>
      <c r="M1012" s="92">
        <v>701.49078322581533</v>
      </c>
      <c r="N1012" s="92">
        <v>670.8245194782387</v>
      </c>
      <c r="O1012" s="92">
        <v>632.49168979376793</v>
      </c>
    </row>
    <row r="1013" spans="1:15" ht="15.75">
      <c r="A1013" s="42">
        <v>470308</v>
      </c>
      <c r="B1013" s="43" t="s">
        <v>460</v>
      </c>
      <c r="C1013" s="61">
        <v>1200</v>
      </c>
      <c r="D1013" s="62">
        <v>54</v>
      </c>
      <c r="E1013" s="62">
        <v>100</v>
      </c>
      <c r="F1013" s="60" t="s">
        <v>461</v>
      </c>
      <c r="G1013" s="429"/>
      <c r="H1013" s="429"/>
      <c r="I1013" s="429"/>
      <c r="J1013" s="45" t="s">
        <v>463</v>
      </c>
      <c r="K1013" s="92">
        <v>808.40675103050285</v>
      </c>
      <c r="L1013" s="92">
        <v>772.02844723413023</v>
      </c>
      <c r="M1013" s="92">
        <v>739.69217719291009</v>
      </c>
      <c r="N1013" s="92">
        <v>707.35590715168996</v>
      </c>
      <c r="O1013" s="92">
        <v>666.93556960016485</v>
      </c>
    </row>
    <row r="1014" spans="1:15" ht="15.75">
      <c r="A1014" s="42">
        <v>470309</v>
      </c>
      <c r="B1014" s="43" t="s">
        <v>460</v>
      </c>
      <c r="C1014" s="61">
        <v>1200</v>
      </c>
      <c r="D1014" s="62">
        <v>57</v>
      </c>
      <c r="E1014" s="62">
        <v>100</v>
      </c>
      <c r="F1014" s="60" t="s">
        <v>461</v>
      </c>
      <c r="G1014" s="429"/>
      <c r="H1014" s="429"/>
      <c r="I1014" s="429"/>
      <c r="J1014" s="45" t="s">
        <v>463</v>
      </c>
      <c r="K1014" s="92">
        <v>876.95800733293822</v>
      </c>
      <c r="L1014" s="92">
        <v>837.49489700295601</v>
      </c>
      <c r="M1014" s="92">
        <v>802.41657670963855</v>
      </c>
      <c r="N1014" s="92">
        <v>767.33825641632097</v>
      </c>
      <c r="O1014" s="92">
        <v>723.49035604967401</v>
      </c>
    </row>
    <row r="1015" spans="1:15" ht="15.75">
      <c r="A1015" s="42">
        <v>470310</v>
      </c>
      <c r="B1015" s="43" t="s">
        <v>460</v>
      </c>
      <c r="C1015" s="61">
        <v>1200</v>
      </c>
      <c r="D1015" s="62">
        <v>60</v>
      </c>
      <c r="E1015" s="62">
        <v>100</v>
      </c>
      <c r="F1015" s="60" t="s">
        <v>461</v>
      </c>
      <c r="G1015" s="429"/>
      <c r="H1015" s="429"/>
      <c r="I1015" s="429"/>
      <c r="J1015" s="45" t="s">
        <v>463</v>
      </c>
      <c r="K1015" s="92">
        <v>863.79747875358908</v>
      </c>
      <c r="L1015" s="92">
        <v>824.92659220967755</v>
      </c>
      <c r="M1015" s="92">
        <v>790.37469305953402</v>
      </c>
      <c r="N1015" s="92">
        <v>755.82279390939038</v>
      </c>
      <c r="O1015" s="92">
        <v>712.63291997171098</v>
      </c>
    </row>
    <row r="1016" spans="1:15" ht="15.75">
      <c r="A1016" s="42">
        <v>470311</v>
      </c>
      <c r="B1016" s="43" t="s">
        <v>460</v>
      </c>
      <c r="C1016" s="61">
        <v>1200</v>
      </c>
      <c r="D1016" s="62">
        <v>64</v>
      </c>
      <c r="E1016" s="62">
        <v>100</v>
      </c>
      <c r="F1016" s="60" t="s">
        <v>461</v>
      </c>
      <c r="G1016" s="429"/>
      <c r="H1016" s="429"/>
      <c r="I1016" s="429"/>
      <c r="J1016" s="45" t="s">
        <v>463</v>
      </c>
      <c r="K1016" s="92">
        <v>915.25339735774662</v>
      </c>
      <c r="L1016" s="92">
        <v>874.06699447664801</v>
      </c>
      <c r="M1016" s="92">
        <v>837.45685858233821</v>
      </c>
      <c r="N1016" s="92">
        <v>800.84672268802831</v>
      </c>
      <c r="O1016" s="92">
        <v>755.08405282014087</v>
      </c>
    </row>
    <row r="1017" spans="1:15" ht="15.75">
      <c r="A1017" s="42">
        <v>470312</v>
      </c>
      <c r="B1017" s="43" t="s">
        <v>460</v>
      </c>
      <c r="C1017" s="61">
        <v>1200</v>
      </c>
      <c r="D1017" s="62">
        <v>70</v>
      </c>
      <c r="E1017" s="62">
        <v>100</v>
      </c>
      <c r="F1017" s="60" t="s">
        <v>461</v>
      </c>
      <c r="G1017" s="429"/>
      <c r="H1017" s="429"/>
      <c r="I1017" s="429"/>
      <c r="J1017" s="45" t="s">
        <v>463</v>
      </c>
      <c r="K1017" s="92">
        <v>978.71613240683996</v>
      </c>
      <c r="L1017" s="92">
        <v>934.67390644853208</v>
      </c>
      <c r="M1017" s="92">
        <v>895.52526115225862</v>
      </c>
      <c r="N1017" s="92">
        <v>856.37661585598494</v>
      </c>
      <c r="O1017" s="92">
        <v>807.44080923564297</v>
      </c>
    </row>
    <row r="1018" spans="1:15" ht="15.75">
      <c r="A1018" s="42">
        <v>470313</v>
      </c>
      <c r="B1018" s="43" t="s">
        <v>460</v>
      </c>
      <c r="C1018" s="61">
        <v>1200</v>
      </c>
      <c r="D1018" s="62">
        <v>76</v>
      </c>
      <c r="E1018" s="62">
        <v>100</v>
      </c>
      <c r="F1018" s="60" t="s">
        <v>461</v>
      </c>
      <c r="G1018" s="429"/>
      <c r="H1018" s="429"/>
      <c r="I1018" s="429"/>
      <c r="J1018" s="45" t="s">
        <v>463</v>
      </c>
      <c r="K1018" s="92">
        <v>1054.3754388845048</v>
      </c>
      <c r="L1018" s="92">
        <v>1006.9285441347021</v>
      </c>
      <c r="M1018" s="92">
        <v>964.75352657932194</v>
      </c>
      <c r="N1018" s="92">
        <v>922.57850902394171</v>
      </c>
      <c r="O1018" s="92">
        <v>869.85973707971641</v>
      </c>
    </row>
    <row r="1019" spans="1:15" ht="15.75">
      <c r="A1019" s="42">
        <v>470314</v>
      </c>
      <c r="B1019" s="43" t="s">
        <v>460</v>
      </c>
      <c r="C1019" s="61">
        <v>1200</v>
      </c>
      <c r="D1019" s="62">
        <v>80</v>
      </c>
      <c r="E1019" s="62">
        <v>100</v>
      </c>
      <c r="F1019" s="60" t="s">
        <v>461</v>
      </c>
      <c r="G1019" s="429"/>
      <c r="H1019" s="429"/>
      <c r="I1019" s="429"/>
      <c r="J1019" s="45" t="s">
        <v>463</v>
      </c>
      <c r="K1019" s="92">
        <v>993.0130717743765</v>
      </c>
      <c r="L1019" s="92">
        <v>948.32748354452951</v>
      </c>
      <c r="M1019" s="92">
        <v>908.60696067355457</v>
      </c>
      <c r="N1019" s="92">
        <v>868.88643780257939</v>
      </c>
      <c r="O1019" s="92">
        <v>819.2357842138606</v>
      </c>
    </row>
    <row r="1020" spans="1:15" ht="15.75">
      <c r="A1020" s="42">
        <v>470315</v>
      </c>
      <c r="B1020" s="43" t="s">
        <v>460</v>
      </c>
      <c r="C1020" s="61">
        <v>1200</v>
      </c>
      <c r="D1020" s="62">
        <v>89</v>
      </c>
      <c r="E1020" s="62">
        <v>100</v>
      </c>
      <c r="F1020" s="60" t="s">
        <v>461</v>
      </c>
      <c r="G1020" s="429"/>
      <c r="H1020" s="429"/>
      <c r="I1020" s="429"/>
      <c r="J1020" s="45" t="s">
        <v>463</v>
      </c>
      <c r="K1020" s="92">
        <v>1056.9628686076635</v>
      </c>
      <c r="L1020" s="92">
        <v>1009.3995395203186</v>
      </c>
      <c r="M1020" s="92">
        <v>967.12102477601218</v>
      </c>
      <c r="N1020" s="92">
        <v>924.84251003170561</v>
      </c>
      <c r="O1020" s="92">
        <v>871.99436660132233</v>
      </c>
    </row>
    <row r="1021" spans="1:15" ht="15.75">
      <c r="A1021" s="42">
        <v>470316</v>
      </c>
      <c r="B1021" s="43" t="s">
        <v>460</v>
      </c>
      <c r="C1021" s="61">
        <v>1200</v>
      </c>
      <c r="D1021" s="62">
        <v>108</v>
      </c>
      <c r="E1021" s="62">
        <v>100</v>
      </c>
      <c r="F1021" s="60" t="s">
        <v>461</v>
      </c>
      <c r="G1021" s="429"/>
      <c r="H1021" s="429"/>
      <c r="I1021" s="429"/>
      <c r="J1021" s="45" t="s">
        <v>463</v>
      </c>
      <c r="K1021" s="92">
        <v>1164.8623911089139</v>
      </c>
      <c r="L1021" s="92">
        <v>1112.4435835090128</v>
      </c>
      <c r="M1021" s="92">
        <v>1065.8490878646562</v>
      </c>
      <c r="N1021" s="92">
        <v>1019.2545922202996</v>
      </c>
      <c r="O1021" s="92">
        <v>961.01147266485395</v>
      </c>
    </row>
    <row r="1022" spans="1:15" ht="15.75">
      <c r="A1022" s="42">
        <v>470317</v>
      </c>
      <c r="B1022" s="43" t="s">
        <v>460</v>
      </c>
      <c r="C1022" s="61">
        <v>1200</v>
      </c>
      <c r="D1022" s="62">
        <v>114</v>
      </c>
      <c r="E1022" s="62">
        <v>100</v>
      </c>
      <c r="F1022" s="60" t="s">
        <v>461</v>
      </c>
      <c r="G1022" s="429"/>
      <c r="H1022" s="429"/>
      <c r="I1022" s="429"/>
      <c r="J1022" s="45" t="s">
        <v>463</v>
      </c>
      <c r="K1022" s="92">
        <v>1185.3652567895811</v>
      </c>
      <c r="L1022" s="92">
        <v>1132.0238202340499</v>
      </c>
      <c r="M1022" s="92">
        <v>1084.6092099624666</v>
      </c>
      <c r="N1022" s="92">
        <v>1037.1945996908835</v>
      </c>
      <c r="O1022" s="92">
        <v>977.92633685140436</v>
      </c>
    </row>
    <row r="1023" spans="1:15" ht="15.75">
      <c r="A1023" s="42">
        <v>470318</v>
      </c>
      <c r="B1023" s="43" t="s">
        <v>460</v>
      </c>
      <c r="C1023" s="61">
        <v>1200</v>
      </c>
      <c r="D1023" s="62">
        <v>133</v>
      </c>
      <c r="E1023" s="62">
        <v>100</v>
      </c>
      <c r="F1023" s="60" t="s">
        <v>461</v>
      </c>
      <c r="G1023" s="429"/>
      <c r="H1023" s="429"/>
      <c r="I1023" s="429"/>
      <c r="J1023" s="45" t="s">
        <v>463</v>
      </c>
      <c r="K1023" s="92">
        <v>1298.0932940300602</v>
      </c>
      <c r="L1023" s="92">
        <v>1239.6790957987075</v>
      </c>
      <c r="M1023" s="92">
        <v>1187.7553640375052</v>
      </c>
      <c r="N1023" s="92">
        <v>1135.8316322763026</v>
      </c>
      <c r="O1023" s="92">
        <v>1070.9269675747996</v>
      </c>
    </row>
    <row r="1024" spans="1:15" ht="15.75">
      <c r="A1024" s="42">
        <v>470319</v>
      </c>
      <c r="B1024" s="43" t="s">
        <v>460</v>
      </c>
      <c r="C1024" s="61">
        <v>1200</v>
      </c>
      <c r="D1024" s="62">
        <v>140</v>
      </c>
      <c r="E1024" s="62">
        <v>100</v>
      </c>
      <c r="F1024" s="60" t="s">
        <v>461</v>
      </c>
      <c r="G1024" s="429"/>
      <c r="H1024" s="429"/>
      <c r="I1024" s="429"/>
      <c r="J1024" s="45" t="s">
        <v>463</v>
      </c>
      <c r="K1024" s="92">
        <v>1332.1531849432199</v>
      </c>
      <c r="L1024" s="92">
        <v>1272.2062916207749</v>
      </c>
      <c r="M1024" s="92">
        <v>1218.9201642230462</v>
      </c>
      <c r="N1024" s="92">
        <v>1165.6340368253175</v>
      </c>
      <c r="O1024" s="92">
        <v>1099.0263775781564</v>
      </c>
    </row>
    <row r="1025" spans="1:15" ht="15.75">
      <c r="A1025" s="42">
        <v>470320</v>
      </c>
      <c r="B1025" s="43" t="s">
        <v>460</v>
      </c>
      <c r="C1025" s="61">
        <v>1200</v>
      </c>
      <c r="D1025" s="62">
        <v>159</v>
      </c>
      <c r="E1025" s="62">
        <v>100</v>
      </c>
      <c r="F1025" s="60" t="s">
        <v>461</v>
      </c>
      <c r="G1025" s="429"/>
      <c r="H1025" s="429"/>
      <c r="I1025" s="429"/>
      <c r="J1025" s="45" t="s">
        <v>463</v>
      </c>
      <c r="K1025" s="92">
        <v>1384.7937850856079</v>
      </c>
      <c r="L1025" s="92">
        <v>1322.4780647567554</v>
      </c>
      <c r="M1025" s="92">
        <v>1267.0863133533312</v>
      </c>
      <c r="N1025" s="92">
        <v>1211.694561949907</v>
      </c>
      <c r="O1025" s="92">
        <v>1142.4548726956264</v>
      </c>
    </row>
    <row r="1026" spans="1:15" ht="15.75">
      <c r="A1026" s="42">
        <v>470321</v>
      </c>
      <c r="B1026" s="43" t="s">
        <v>460</v>
      </c>
      <c r="C1026" s="61">
        <v>1200</v>
      </c>
      <c r="D1026" s="62">
        <v>219</v>
      </c>
      <c r="E1026" s="62">
        <v>100</v>
      </c>
      <c r="F1026" s="60" t="s">
        <v>461</v>
      </c>
      <c r="G1026" s="429"/>
      <c r="H1026" s="429"/>
      <c r="I1026" s="429"/>
      <c r="J1026" s="45" t="s">
        <v>463</v>
      </c>
      <c r="K1026" s="92">
        <v>1765.4121388543144</v>
      </c>
      <c r="L1026" s="92">
        <v>1685.9685926058703</v>
      </c>
      <c r="M1026" s="92">
        <v>1615.3521070516977</v>
      </c>
      <c r="N1026" s="92">
        <v>1544.7356214975252</v>
      </c>
      <c r="O1026" s="92">
        <v>1456.4650145548094</v>
      </c>
    </row>
    <row r="1027" spans="1:15" ht="15.75">
      <c r="A1027" s="42">
        <v>470322</v>
      </c>
      <c r="B1027" s="43" t="s">
        <v>460</v>
      </c>
      <c r="C1027" s="61">
        <v>1200</v>
      </c>
      <c r="D1027" s="62">
        <v>273</v>
      </c>
      <c r="E1027" s="62">
        <v>100</v>
      </c>
      <c r="F1027" s="60" t="s">
        <v>461</v>
      </c>
      <c r="G1027" s="429"/>
      <c r="H1027" s="429"/>
      <c r="I1027" s="429"/>
      <c r="J1027" s="45" t="s">
        <v>463</v>
      </c>
      <c r="K1027" s="92">
        <v>2071.2344075313376</v>
      </c>
      <c r="L1027" s="92">
        <v>1978.0288591924273</v>
      </c>
      <c r="M1027" s="92">
        <v>1895.1794828911741</v>
      </c>
      <c r="N1027" s="92">
        <v>1812.3301065899204</v>
      </c>
      <c r="O1027" s="92">
        <v>1708.7683862133536</v>
      </c>
    </row>
    <row r="1028" spans="1:15" ht="15.75">
      <c r="A1028" s="42">
        <v>470323</v>
      </c>
      <c r="B1028" s="43" t="s">
        <v>460</v>
      </c>
      <c r="C1028" s="61">
        <v>1200</v>
      </c>
      <c r="D1028" s="62">
        <v>324</v>
      </c>
      <c r="E1028" s="62">
        <v>100</v>
      </c>
      <c r="F1028" s="60" t="s">
        <v>461</v>
      </c>
      <c r="G1028" s="429"/>
      <c r="H1028" s="429"/>
      <c r="I1028" s="429"/>
      <c r="J1028" s="45" t="s">
        <v>463</v>
      </c>
      <c r="K1028" s="92">
        <v>2319.3850413272121</v>
      </c>
      <c r="L1028" s="92">
        <v>2215.0127144674875</v>
      </c>
      <c r="M1028" s="92">
        <v>2122.237312814399</v>
      </c>
      <c r="N1028" s="92">
        <v>2029.4619111613106</v>
      </c>
      <c r="O1028" s="92">
        <v>1913.4926590949499</v>
      </c>
    </row>
    <row r="1029" spans="1:15" ht="15.75">
      <c r="A1029" s="42">
        <v>470324</v>
      </c>
      <c r="B1029" s="43" t="s">
        <v>460</v>
      </c>
      <c r="C1029" s="61">
        <v>1200</v>
      </c>
      <c r="D1029" s="62">
        <v>18</v>
      </c>
      <c r="E1029" s="62">
        <v>120</v>
      </c>
      <c r="F1029" s="60" t="s">
        <v>461</v>
      </c>
      <c r="G1029" s="429"/>
      <c r="H1029" s="429"/>
      <c r="I1029" s="429"/>
      <c r="J1029" s="45" t="s">
        <v>463</v>
      </c>
      <c r="K1029" s="92">
        <v>841.3680723092192</v>
      </c>
      <c r="L1029" s="92">
        <v>803.50650905530426</v>
      </c>
      <c r="M1029" s="92">
        <v>769.85178616293558</v>
      </c>
      <c r="N1029" s="92">
        <v>736.19706327056679</v>
      </c>
      <c r="O1029" s="92">
        <v>694.12865965510582</v>
      </c>
    </row>
    <row r="1030" spans="1:15" ht="15.75">
      <c r="A1030" s="42">
        <v>470325</v>
      </c>
      <c r="B1030" s="43" t="s">
        <v>460</v>
      </c>
      <c r="C1030" s="61">
        <v>1200</v>
      </c>
      <c r="D1030" s="62">
        <v>21</v>
      </c>
      <c r="E1030" s="62">
        <v>120</v>
      </c>
      <c r="F1030" s="60" t="s">
        <v>461</v>
      </c>
      <c r="G1030" s="429"/>
      <c r="H1030" s="429"/>
      <c r="I1030" s="429"/>
      <c r="J1030" s="45" t="s">
        <v>463</v>
      </c>
      <c r="K1030" s="92">
        <v>845.6571541194802</v>
      </c>
      <c r="L1030" s="92">
        <v>807.60258218410354</v>
      </c>
      <c r="M1030" s="92">
        <v>773.77629601932438</v>
      </c>
      <c r="N1030" s="92">
        <v>739.95000985454521</v>
      </c>
      <c r="O1030" s="92">
        <v>697.66715214857118</v>
      </c>
    </row>
    <row r="1031" spans="1:15" ht="15.75">
      <c r="A1031" s="42">
        <v>470326</v>
      </c>
      <c r="B1031" s="43" t="s">
        <v>460</v>
      </c>
      <c r="C1031" s="61">
        <v>1200</v>
      </c>
      <c r="D1031" s="62">
        <v>25</v>
      </c>
      <c r="E1031" s="62">
        <v>120</v>
      </c>
      <c r="F1031" s="60" t="s">
        <v>461</v>
      </c>
      <c r="G1031" s="429"/>
      <c r="H1031" s="429"/>
      <c r="I1031" s="429"/>
      <c r="J1031" s="45" t="s">
        <v>463</v>
      </c>
      <c r="K1031" s="92">
        <v>897.11307272363786</v>
      </c>
      <c r="L1031" s="92">
        <v>856.74298445107411</v>
      </c>
      <c r="M1031" s="92">
        <v>820.85846154212868</v>
      </c>
      <c r="N1031" s="92">
        <v>784.97393863318314</v>
      </c>
      <c r="O1031" s="92">
        <v>740.11828499700118</v>
      </c>
    </row>
    <row r="1032" spans="1:15" ht="15.75">
      <c r="A1032" s="42">
        <v>470327</v>
      </c>
      <c r="B1032" s="43" t="s">
        <v>460</v>
      </c>
      <c r="C1032" s="61">
        <v>1200</v>
      </c>
      <c r="D1032" s="62">
        <v>27</v>
      </c>
      <c r="E1032" s="62">
        <v>120</v>
      </c>
      <c r="F1032" s="60" t="s">
        <v>461</v>
      </c>
      <c r="G1032" s="429"/>
      <c r="H1032" s="429"/>
      <c r="I1032" s="429"/>
      <c r="J1032" s="45" t="s">
        <v>463</v>
      </c>
      <c r="K1032" s="92">
        <v>904.39713592182022</v>
      </c>
      <c r="L1032" s="92">
        <v>863.69926480533832</v>
      </c>
      <c r="M1032" s="92">
        <v>827.5233793684655</v>
      </c>
      <c r="N1032" s="92">
        <v>791.34749393159268</v>
      </c>
      <c r="O1032" s="92">
        <v>746.12763713550169</v>
      </c>
    </row>
    <row r="1033" spans="1:15" ht="15.75">
      <c r="A1033" s="42">
        <v>470328</v>
      </c>
      <c r="B1033" s="43" t="s">
        <v>460</v>
      </c>
      <c r="C1033" s="61">
        <v>1200</v>
      </c>
      <c r="D1033" s="62">
        <v>32</v>
      </c>
      <c r="E1033" s="62">
        <v>120</v>
      </c>
      <c r="F1033" s="60" t="s">
        <v>461</v>
      </c>
      <c r="G1033" s="429"/>
      <c r="H1033" s="429"/>
      <c r="I1033" s="429"/>
      <c r="J1033" s="45" t="s">
        <v>463</v>
      </c>
      <c r="K1033" s="92">
        <v>911.54560560558878</v>
      </c>
      <c r="L1033" s="92">
        <v>870.52605335333726</v>
      </c>
      <c r="M1033" s="92">
        <v>834.06422912911376</v>
      </c>
      <c r="N1033" s="92">
        <v>797.60240490489014</v>
      </c>
      <c r="O1033" s="92">
        <v>752.02512462461073</v>
      </c>
    </row>
    <row r="1034" spans="1:15" ht="15.75">
      <c r="A1034" s="42">
        <v>470329</v>
      </c>
      <c r="B1034" s="43" t="s">
        <v>460</v>
      </c>
      <c r="C1034" s="61">
        <v>1200</v>
      </c>
      <c r="D1034" s="62">
        <v>34</v>
      </c>
      <c r="E1034" s="62">
        <v>120</v>
      </c>
      <c r="F1034" s="60" t="s">
        <v>461</v>
      </c>
      <c r="G1034" s="429"/>
      <c r="H1034" s="429"/>
      <c r="I1034" s="429"/>
      <c r="J1034" s="45" t="s">
        <v>463</v>
      </c>
      <c r="K1034" s="92">
        <v>969.28956490766757</v>
      </c>
      <c r="L1034" s="92">
        <v>925.67153448682245</v>
      </c>
      <c r="M1034" s="92">
        <v>886.89995189051581</v>
      </c>
      <c r="N1034" s="92">
        <v>848.12836929420916</v>
      </c>
      <c r="O1034" s="92">
        <v>799.66389104882569</v>
      </c>
    </row>
    <row r="1035" spans="1:15" ht="15.75">
      <c r="A1035" s="42">
        <v>470330</v>
      </c>
      <c r="B1035" s="43" t="s">
        <v>460</v>
      </c>
      <c r="C1035" s="61">
        <v>1200</v>
      </c>
      <c r="D1035" s="62">
        <v>38</v>
      </c>
      <c r="E1035" s="62">
        <v>120</v>
      </c>
      <c r="F1035" s="60" t="s">
        <v>461</v>
      </c>
      <c r="G1035" s="429"/>
      <c r="H1035" s="429"/>
      <c r="I1035" s="429"/>
      <c r="J1035" s="45" t="s">
        <v>463</v>
      </c>
      <c r="K1035" s="92">
        <v>980.41627716261871</v>
      </c>
      <c r="L1035" s="92">
        <v>936.29754469030081</v>
      </c>
      <c r="M1035" s="92">
        <v>897.0808936037962</v>
      </c>
      <c r="N1035" s="92">
        <v>857.86424251729136</v>
      </c>
      <c r="O1035" s="92">
        <v>808.8434286591604</v>
      </c>
    </row>
    <row r="1036" spans="1:15" ht="15.75">
      <c r="A1036" s="42">
        <v>470331</v>
      </c>
      <c r="B1036" s="43" t="s">
        <v>460</v>
      </c>
      <c r="C1036" s="61">
        <v>1200</v>
      </c>
      <c r="D1036" s="62">
        <v>42</v>
      </c>
      <c r="E1036" s="62">
        <v>120</v>
      </c>
      <c r="F1036" s="60" t="s">
        <v>461</v>
      </c>
      <c r="G1036" s="429"/>
      <c r="H1036" s="429"/>
      <c r="I1036" s="429"/>
      <c r="J1036" s="45" t="s">
        <v>463</v>
      </c>
      <c r="K1036" s="92">
        <v>986.13505290963337</v>
      </c>
      <c r="L1036" s="92">
        <v>941.75897552869981</v>
      </c>
      <c r="M1036" s="92">
        <v>902.31357341231455</v>
      </c>
      <c r="N1036" s="92">
        <v>862.86817129592919</v>
      </c>
      <c r="O1036" s="92">
        <v>813.56141865044754</v>
      </c>
    </row>
    <row r="1037" spans="1:15" ht="15.75">
      <c r="A1037" s="42">
        <v>470332</v>
      </c>
      <c r="B1037" s="43" t="s">
        <v>460</v>
      </c>
      <c r="C1037" s="61">
        <v>1200</v>
      </c>
      <c r="D1037" s="62">
        <v>45</v>
      </c>
      <c r="E1037" s="62">
        <v>120</v>
      </c>
      <c r="F1037" s="60" t="s">
        <v>461</v>
      </c>
      <c r="G1037" s="429"/>
      <c r="H1037" s="429"/>
      <c r="I1037" s="429"/>
      <c r="J1037" s="45" t="s">
        <v>463</v>
      </c>
      <c r="K1037" s="92">
        <v>1057.5052775770371</v>
      </c>
      <c r="L1037" s="92">
        <v>1009.9175400860704</v>
      </c>
      <c r="M1037" s="92">
        <v>967.61732898298897</v>
      </c>
      <c r="N1037" s="92">
        <v>925.31711787990741</v>
      </c>
      <c r="O1037" s="92">
        <v>872.4418540010555</v>
      </c>
    </row>
    <row r="1038" spans="1:15" ht="15.75">
      <c r="A1038" s="42">
        <v>470333</v>
      </c>
      <c r="B1038" s="43" t="s">
        <v>460</v>
      </c>
      <c r="C1038" s="61">
        <v>1200</v>
      </c>
      <c r="D1038" s="62">
        <v>48</v>
      </c>
      <c r="E1038" s="62">
        <v>120</v>
      </c>
      <c r="F1038" s="60" t="s">
        <v>461</v>
      </c>
      <c r="G1038" s="429"/>
      <c r="H1038" s="429"/>
      <c r="I1038" s="429"/>
      <c r="J1038" s="45" t="s">
        <v>463</v>
      </c>
      <c r="K1038" s="92">
        <v>1061.7943593872981</v>
      </c>
      <c r="L1038" s="92">
        <v>1014.0136132148696</v>
      </c>
      <c r="M1038" s="92">
        <v>971.54183883937776</v>
      </c>
      <c r="N1038" s="92">
        <v>929.07006446388584</v>
      </c>
      <c r="O1038" s="92">
        <v>875.98034649452086</v>
      </c>
    </row>
    <row r="1039" spans="1:15" ht="15.75">
      <c r="A1039" s="42">
        <v>470334</v>
      </c>
      <c r="B1039" s="43" t="s">
        <v>460</v>
      </c>
      <c r="C1039" s="61">
        <v>1200</v>
      </c>
      <c r="D1039" s="62">
        <v>54</v>
      </c>
      <c r="E1039" s="62">
        <v>120</v>
      </c>
      <c r="F1039" s="60" t="s">
        <v>461</v>
      </c>
      <c r="G1039" s="429"/>
      <c r="H1039" s="429"/>
      <c r="I1039" s="429"/>
      <c r="J1039" s="45" t="s">
        <v>463</v>
      </c>
      <c r="K1039" s="92">
        <v>1055.7896658649629</v>
      </c>
      <c r="L1039" s="92">
        <v>1008.2791309010395</v>
      </c>
      <c r="M1039" s="92">
        <v>966.04754426644104</v>
      </c>
      <c r="N1039" s="92">
        <v>923.81595763184259</v>
      </c>
      <c r="O1039" s="92">
        <v>871.02647433859431</v>
      </c>
    </row>
    <row r="1040" spans="1:15" ht="15.75">
      <c r="A1040" s="42">
        <v>470335</v>
      </c>
      <c r="B1040" s="43" t="s">
        <v>460</v>
      </c>
      <c r="C1040" s="61">
        <v>1200</v>
      </c>
      <c r="D1040" s="62">
        <v>57</v>
      </c>
      <c r="E1040" s="62">
        <v>120</v>
      </c>
      <c r="F1040" s="60" t="s">
        <v>461</v>
      </c>
      <c r="G1040" s="429"/>
      <c r="H1040" s="429"/>
      <c r="I1040" s="429"/>
      <c r="J1040" s="45" t="s">
        <v>463</v>
      </c>
      <c r="K1040" s="92">
        <v>1078.828135430326</v>
      </c>
      <c r="L1040" s="92">
        <v>1030.2808693359614</v>
      </c>
      <c r="M1040" s="92">
        <v>987.12774391874837</v>
      </c>
      <c r="N1040" s="92">
        <v>943.97461850153525</v>
      </c>
      <c r="O1040" s="92">
        <v>890.03321173001893</v>
      </c>
    </row>
    <row r="1041" spans="1:15" ht="15.75">
      <c r="A1041" s="42">
        <v>470336</v>
      </c>
      <c r="B1041" s="43" t="s">
        <v>460</v>
      </c>
      <c r="C1041" s="61">
        <v>1200</v>
      </c>
      <c r="D1041" s="62">
        <v>60</v>
      </c>
      <c r="E1041" s="62">
        <v>120</v>
      </c>
      <c r="F1041" s="60" t="s">
        <v>461</v>
      </c>
      <c r="G1041" s="429"/>
      <c r="H1041" s="429"/>
      <c r="I1041" s="429"/>
      <c r="J1041" s="45" t="s">
        <v>463</v>
      </c>
      <c r="K1041" s="92">
        <v>1089.8771378755075</v>
      </c>
      <c r="L1041" s="92">
        <v>1040.8326666711096</v>
      </c>
      <c r="M1041" s="92">
        <v>997.23758115608939</v>
      </c>
      <c r="N1041" s="92">
        <v>953.6424956410691</v>
      </c>
      <c r="O1041" s="92">
        <v>899.1486387472936</v>
      </c>
    </row>
    <row r="1042" spans="1:15" ht="15.75">
      <c r="A1042" s="42">
        <v>470337</v>
      </c>
      <c r="B1042" s="43" t="s">
        <v>460</v>
      </c>
      <c r="C1042" s="61">
        <v>1200</v>
      </c>
      <c r="D1042" s="62">
        <v>64</v>
      </c>
      <c r="E1042" s="62">
        <v>120</v>
      </c>
      <c r="F1042" s="60" t="s">
        <v>461</v>
      </c>
      <c r="G1042" s="429"/>
      <c r="H1042" s="429"/>
      <c r="I1042" s="429"/>
      <c r="J1042" s="45" t="s">
        <v>463</v>
      </c>
      <c r="K1042" s="92">
        <v>1175.2808115817061</v>
      </c>
      <c r="L1042" s="92">
        <v>1122.3931750605293</v>
      </c>
      <c r="M1042" s="92">
        <v>1075.3819425972611</v>
      </c>
      <c r="N1042" s="92">
        <v>1028.3707101339928</v>
      </c>
      <c r="O1042" s="92">
        <v>969.60666955490751</v>
      </c>
    </row>
    <row r="1043" spans="1:15" ht="15.75">
      <c r="A1043" s="42">
        <v>470338</v>
      </c>
      <c r="B1043" s="43" t="s">
        <v>460</v>
      </c>
      <c r="C1043" s="61">
        <v>1200</v>
      </c>
      <c r="D1043" s="62">
        <v>70</v>
      </c>
      <c r="E1043" s="62">
        <v>120</v>
      </c>
      <c r="F1043" s="60" t="s">
        <v>461</v>
      </c>
      <c r="G1043" s="429"/>
      <c r="H1043" s="429"/>
      <c r="I1043" s="429"/>
      <c r="J1043" s="45" t="s">
        <v>463</v>
      </c>
      <c r="K1043" s="92">
        <v>1187.8629547940645</v>
      </c>
      <c r="L1043" s="92">
        <v>1134.4091218283315</v>
      </c>
      <c r="M1043" s="92">
        <v>1086.8946036365692</v>
      </c>
      <c r="N1043" s="92">
        <v>1039.3800854448064</v>
      </c>
      <c r="O1043" s="92">
        <v>979.98693770510317</v>
      </c>
    </row>
    <row r="1044" spans="1:15" ht="15.75">
      <c r="A1044" s="42">
        <v>470339</v>
      </c>
      <c r="B1044" s="43" t="s">
        <v>460</v>
      </c>
      <c r="C1044" s="61">
        <v>1200</v>
      </c>
      <c r="D1044" s="62">
        <v>76</v>
      </c>
      <c r="E1044" s="62">
        <v>120</v>
      </c>
      <c r="F1044" s="60" t="s">
        <v>461</v>
      </c>
      <c r="G1044" s="429"/>
      <c r="H1044" s="429"/>
      <c r="I1044" s="429"/>
      <c r="J1044" s="45" t="s">
        <v>463</v>
      </c>
      <c r="K1044" s="92">
        <v>1196.441118414587</v>
      </c>
      <c r="L1044" s="92">
        <v>1142.6012680859305</v>
      </c>
      <c r="M1044" s="92">
        <v>1094.7436233493472</v>
      </c>
      <c r="N1044" s="92">
        <v>1046.8859786127637</v>
      </c>
      <c r="O1044" s="92">
        <v>987.06392269203423</v>
      </c>
    </row>
    <row r="1045" spans="1:15" ht="15.75">
      <c r="A1045" s="42">
        <v>470340</v>
      </c>
      <c r="B1045" s="43" t="s">
        <v>460</v>
      </c>
      <c r="C1045" s="61">
        <v>1200</v>
      </c>
      <c r="D1045" s="62">
        <v>80</v>
      </c>
      <c r="E1045" s="62">
        <v>120</v>
      </c>
      <c r="F1045" s="60" t="s">
        <v>461</v>
      </c>
      <c r="G1045" s="429"/>
      <c r="H1045" s="429"/>
      <c r="I1045" s="429"/>
      <c r="J1045" s="45" t="s">
        <v>463</v>
      </c>
      <c r="K1045" s="92">
        <v>1202.1598941616014</v>
      </c>
      <c r="L1045" s="92">
        <v>1148.0626989243292</v>
      </c>
      <c r="M1045" s="92">
        <v>1099.9763031578652</v>
      </c>
      <c r="N1045" s="92">
        <v>1051.8899073914013</v>
      </c>
      <c r="O1045" s="92">
        <v>991.78191268332114</v>
      </c>
    </row>
    <row r="1046" spans="1:15" ht="15.75">
      <c r="A1046" s="42">
        <v>470341</v>
      </c>
      <c r="B1046" s="43" t="s">
        <v>460</v>
      </c>
      <c r="C1046" s="61">
        <v>1200</v>
      </c>
      <c r="D1046" s="62">
        <v>89</v>
      </c>
      <c r="E1046" s="62">
        <v>120</v>
      </c>
      <c r="F1046" s="60" t="s">
        <v>461</v>
      </c>
      <c r="G1046" s="429"/>
      <c r="H1046" s="429"/>
      <c r="I1046" s="429"/>
      <c r="J1046" s="45" t="s">
        <v>463</v>
      </c>
      <c r="K1046" s="92">
        <v>1226.615574966534</v>
      </c>
      <c r="L1046" s="92">
        <v>1171.4178740930399</v>
      </c>
      <c r="M1046" s="92">
        <v>1122.3532510943787</v>
      </c>
      <c r="N1046" s="92">
        <v>1073.2886280957173</v>
      </c>
      <c r="O1046" s="92">
        <v>1011.9578493473905</v>
      </c>
    </row>
    <row r="1047" spans="1:15" ht="15.75">
      <c r="A1047" s="42">
        <v>470342</v>
      </c>
      <c r="B1047" s="43" t="s">
        <v>460</v>
      </c>
      <c r="C1047" s="61">
        <v>1200</v>
      </c>
      <c r="D1047" s="62">
        <v>108</v>
      </c>
      <c r="E1047" s="62">
        <v>120</v>
      </c>
      <c r="F1047" s="60" t="s">
        <v>461</v>
      </c>
      <c r="G1047" s="429"/>
      <c r="H1047" s="429"/>
      <c r="I1047" s="429"/>
      <c r="J1047" s="45" t="s">
        <v>463</v>
      </c>
      <c r="K1047" s="92">
        <v>1443.8951532993026</v>
      </c>
      <c r="L1047" s="92">
        <v>1378.9198714008339</v>
      </c>
      <c r="M1047" s="92">
        <v>1321.164065268862</v>
      </c>
      <c r="N1047" s="92">
        <v>1263.4082591368897</v>
      </c>
      <c r="O1047" s="92">
        <v>1191.2135014719245</v>
      </c>
    </row>
    <row r="1048" spans="1:15" ht="15.75">
      <c r="A1048" s="42">
        <v>470343</v>
      </c>
      <c r="B1048" s="43" t="s">
        <v>460</v>
      </c>
      <c r="C1048" s="61">
        <v>1200</v>
      </c>
      <c r="D1048" s="62">
        <v>114</v>
      </c>
      <c r="E1048" s="62">
        <v>120</v>
      </c>
      <c r="F1048" s="60" t="s">
        <v>461</v>
      </c>
      <c r="G1048" s="429"/>
      <c r="H1048" s="429"/>
      <c r="I1048" s="429"/>
      <c r="J1048" s="45" t="s">
        <v>463</v>
      </c>
      <c r="K1048" s="92">
        <v>1477.2125512287332</v>
      </c>
      <c r="L1048" s="92">
        <v>1410.7379864234401</v>
      </c>
      <c r="M1048" s="92">
        <v>1351.649484374291</v>
      </c>
      <c r="N1048" s="92">
        <v>1292.5609823251416</v>
      </c>
      <c r="O1048" s="92">
        <v>1218.7003547637048</v>
      </c>
    </row>
    <row r="1049" spans="1:15" ht="15.75">
      <c r="A1049" s="42">
        <v>470344</v>
      </c>
      <c r="B1049" s="43" t="s">
        <v>460</v>
      </c>
      <c r="C1049" s="61">
        <v>1200</v>
      </c>
      <c r="D1049" s="62">
        <v>133</v>
      </c>
      <c r="E1049" s="62">
        <v>120</v>
      </c>
      <c r="F1049" s="60" t="s">
        <v>461</v>
      </c>
      <c r="G1049" s="429"/>
      <c r="H1049" s="429"/>
      <c r="I1049" s="429"/>
      <c r="J1049" s="45" t="s">
        <v>463</v>
      </c>
      <c r="K1049" s="92">
        <v>1561.9875503605658</v>
      </c>
      <c r="L1049" s="92">
        <v>1491.6981105943403</v>
      </c>
      <c r="M1049" s="92">
        <v>1429.2186085799178</v>
      </c>
      <c r="N1049" s="92">
        <v>1366.7391065654951</v>
      </c>
      <c r="O1049" s="92">
        <v>1288.6397290474667</v>
      </c>
    </row>
    <row r="1050" spans="1:15" ht="15.75">
      <c r="A1050" s="42">
        <v>470345</v>
      </c>
      <c r="B1050" s="43" t="s">
        <v>460</v>
      </c>
      <c r="C1050" s="61">
        <v>1200</v>
      </c>
      <c r="D1050" s="62">
        <v>140</v>
      </c>
      <c r="E1050" s="62">
        <v>120</v>
      </c>
      <c r="F1050" s="60" t="s">
        <v>461</v>
      </c>
      <c r="G1050" s="429"/>
      <c r="H1050" s="429"/>
      <c r="I1050" s="429"/>
      <c r="J1050" s="45" t="s">
        <v>463</v>
      </c>
      <c r="K1050" s="92">
        <v>1571.9954079178417</v>
      </c>
      <c r="L1050" s="92">
        <v>1501.2556145615388</v>
      </c>
      <c r="M1050" s="92">
        <v>1438.3757982448253</v>
      </c>
      <c r="N1050" s="92">
        <v>1375.4959819281114</v>
      </c>
      <c r="O1050" s="92">
        <v>1296.8962115322192</v>
      </c>
    </row>
    <row r="1051" spans="1:15" ht="15.75">
      <c r="A1051" s="42">
        <v>470346</v>
      </c>
      <c r="B1051" s="43" t="s">
        <v>460</v>
      </c>
      <c r="C1051" s="61">
        <v>1200</v>
      </c>
      <c r="D1051" s="62">
        <v>159</v>
      </c>
      <c r="E1051" s="62">
        <v>120</v>
      </c>
      <c r="F1051" s="60" t="s">
        <v>461</v>
      </c>
      <c r="G1051" s="429"/>
      <c r="H1051" s="429"/>
      <c r="I1051" s="429"/>
      <c r="J1051" s="45" t="s">
        <v>463</v>
      </c>
      <c r="K1051" s="92">
        <v>1725.6996498590181</v>
      </c>
      <c r="L1051" s="92">
        <v>1648.0431656153621</v>
      </c>
      <c r="M1051" s="92">
        <v>1579.0151796210016</v>
      </c>
      <c r="N1051" s="92">
        <v>1509.9871936266409</v>
      </c>
      <c r="O1051" s="92">
        <v>1423.7022111336898</v>
      </c>
    </row>
    <row r="1052" spans="1:15" ht="15.75">
      <c r="A1052" s="42">
        <v>470347</v>
      </c>
      <c r="B1052" s="43" t="s">
        <v>460</v>
      </c>
      <c r="C1052" s="61">
        <v>1200</v>
      </c>
      <c r="D1052" s="62">
        <v>219</v>
      </c>
      <c r="E1052" s="62">
        <v>120</v>
      </c>
      <c r="F1052" s="60" t="s">
        <v>461</v>
      </c>
      <c r="G1052" s="429"/>
      <c r="H1052" s="429"/>
      <c r="I1052" s="429"/>
      <c r="J1052" s="45" t="s">
        <v>463</v>
      </c>
      <c r="K1052" s="92">
        <v>2103.1384289213815</v>
      </c>
      <c r="L1052" s="92">
        <v>2008.4971996199192</v>
      </c>
      <c r="M1052" s="92">
        <v>1924.3716624630642</v>
      </c>
      <c r="N1052" s="92">
        <v>1840.2461253062088</v>
      </c>
      <c r="O1052" s="92">
        <v>1735.0892038601396</v>
      </c>
    </row>
    <row r="1053" spans="1:15" ht="15.75">
      <c r="A1053" s="42">
        <v>470348</v>
      </c>
      <c r="B1053" s="43" t="s">
        <v>460</v>
      </c>
      <c r="C1053" s="61">
        <v>1200</v>
      </c>
      <c r="D1053" s="62">
        <v>273</v>
      </c>
      <c r="E1053" s="62">
        <v>120</v>
      </c>
      <c r="F1053" s="60" t="s">
        <v>461</v>
      </c>
      <c r="G1053" s="429"/>
      <c r="H1053" s="429"/>
      <c r="I1053" s="429"/>
      <c r="J1053" s="45" t="s">
        <v>463</v>
      </c>
      <c r="K1053" s="92">
        <v>2490.7502915967416</v>
      </c>
      <c r="L1053" s="92">
        <v>2378.6665284748883</v>
      </c>
      <c r="M1053" s="92">
        <v>2279.0365168110188</v>
      </c>
      <c r="N1053" s="92">
        <v>2179.4065051471489</v>
      </c>
      <c r="O1053" s="92">
        <v>2054.8689905673118</v>
      </c>
    </row>
    <row r="1054" spans="1:15" ht="15.75">
      <c r="A1054" s="42">
        <v>470349</v>
      </c>
      <c r="B1054" s="43" t="s">
        <v>460</v>
      </c>
      <c r="C1054" s="61">
        <v>1200</v>
      </c>
      <c r="D1054" s="62">
        <v>324</v>
      </c>
      <c r="E1054" s="62">
        <v>120</v>
      </c>
      <c r="F1054" s="60" t="s">
        <v>461</v>
      </c>
      <c r="G1054" s="429"/>
      <c r="H1054" s="429"/>
      <c r="I1054" s="429"/>
      <c r="J1054" s="45" t="s">
        <v>463</v>
      </c>
      <c r="K1054" s="92">
        <v>2709.5842514641886</v>
      </c>
      <c r="L1054" s="92">
        <v>2587.6529601482998</v>
      </c>
      <c r="M1054" s="92">
        <v>2479.2695900897324</v>
      </c>
      <c r="N1054" s="92">
        <v>2370.8862200311651</v>
      </c>
      <c r="O1054" s="92">
        <v>2235.4070074579554</v>
      </c>
    </row>
    <row r="1056" spans="1:15">
      <c r="A1056" s="659" t="s">
        <v>450</v>
      </c>
      <c r="B1056" s="659"/>
      <c r="C1056" s="659"/>
      <c r="D1056" s="659"/>
      <c r="E1056" s="659"/>
      <c r="F1056" s="258"/>
      <c r="G1056" s="258"/>
      <c r="H1056" s="258"/>
    </row>
    <row r="1057" spans="1:8">
      <c r="A1057" s="653" t="s">
        <v>2351</v>
      </c>
      <c r="B1057" s="653"/>
      <c r="C1057" s="653"/>
      <c r="D1057" s="653"/>
      <c r="E1057" s="653"/>
      <c r="F1057" s="653"/>
      <c r="G1057" s="653"/>
      <c r="H1057" s="653"/>
    </row>
    <row r="1058" spans="1:8">
      <c r="A1058" s="653" t="s">
        <v>2352</v>
      </c>
      <c r="B1058" s="653"/>
      <c r="C1058" s="653"/>
      <c r="D1058" s="653"/>
      <c r="E1058" s="653"/>
      <c r="F1058" s="653"/>
      <c r="G1058" s="653"/>
      <c r="H1058" s="258"/>
    </row>
    <row r="1059" spans="1:8">
      <c r="A1059" s="653" t="s">
        <v>2353</v>
      </c>
      <c r="B1059" s="653"/>
      <c r="C1059" s="653"/>
      <c r="D1059" s="653"/>
      <c r="E1059" s="653"/>
      <c r="F1059" s="653"/>
      <c r="G1059" s="653"/>
      <c r="H1059" s="653"/>
    </row>
  </sheetData>
  <mergeCells count="8">
    <mergeCell ref="A1057:H1057"/>
    <mergeCell ref="A1058:G1058"/>
    <mergeCell ref="A1059:H1059"/>
    <mergeCell ref="A12:O12"/>
    <mergeCell ref="A13:O13"/>
    <mergeCell ref="G14:I14"/>
    <mergeCell ref="G15:I1054"/>
    <mergeCell ref="A1056:E1056"/>
  </mergeCells>
  <pageMargins left="0.70866141732283472" right="0.70866141732283472" top="0.74803149606299213" bottom="0.74803149606299213" header="0.31496062992125984" footer="0.31496062992125984"/>
  <pageSetup paperSize="9" scale="48" fitToHeight="15" orientation="portrait" verticalDpi="0" r:id="rId1"/>
  <drawing r:id="rId2"/>
</worksheet>
</file>

<file path=xl/worksheets/sheet26.xml><?xml version="1.0" encoding="utf-8"?>
<worksheet xmlns="http://schemas.openxmlformats.org/spreadsheetml/2006/main" xmlns:r="http://schemas.openxmlformats.org/officeDocument/2006/relationships">
  <sheetPr>
    <pageSetUpPr fitToPage="1"/>
  </sheetPr>
  <dimension ref="A1:X83"/>
  <sheetViews>
    <sheetView workbookViewId="0">
      <selection sqref="A1:X11"/>
    </sheetView>
  </sheetViews>
  <sheetFormatPr defaultRowHeight="15"/>
  <cols>
    <col min="2" max="2" width="36.85546875" customWidth="1"/>
  </cols>
  <sheetData>
    <row r="1" spans="1:24" ht="21.75" customHeight="1">
      <c r="A1" s="3"/>
      <c r="B1" s="4"/>
      <c r="C1" s="4"/>
      <c r="D1" s="4"/>
      <c r="E1" s="4"/>
      <c r="F1" s="4"/>
      <c r="G1" s="4"/>
      <c r="H1" s="4"/>
      <c r="I1" s="4"/>
      <c r="J1" s="4"/>
      <c r="K1" s="4"/>
      <c r="L1" s="4"/>
      <c r="M1" s="4"/>
      <c r="N1" s="4"/>
      <c r="O1" s="4"/>
      <c r="P1" s="4"/>
      <c r="Q1" s="4"/>
      <c r="R1" s="4"/>
      <c r="S1" s="4"/>
      <c r="T1" s="4"/>
      <c r="U1" s="4"/>
      <c r="V1" s="4"/>
      <c r="W1" s="4"/>
      <c r="X1" s="306"/>
    </row>
    <row r="2" spans="1:24" ht="21.75" customHeight="1">
      <c r="A2" s="6"/>
      <c r="B2" s="1"/>
      <c r="C2" s="1"/>
      <c r="D2" s="1"/>
      <c r="E2" s="1"/>
      <c r="F2" s="1"/>
      <c r="G2" s="1"/>
      <c r="H2" s="1"/>
      <c r="I2" s="1"/>
      <c r="J2" s="1"/>
      <c r="K2" s="1"/>
      <c r="L2" s="1"/>
      <c r="M2" s="1"/>
      <c r="N2" s="1"/>
      <c r="O2" s="1"/>
      <c r="P2" s="1"/>
      <c r="Q2" s="1"/>
      <c r="R2" s="1"/>
      <c r="S2" s="1"/>
      <c r="T2" s="1"/>
      <c r="U2" s="1"/>
      <c r="V2" s="1"/>
      <c r="W2" s="1"/>
      <c r="X2" s="7"/>
    </row>
    <row r="3" spans="1:24" ht="33" customHeight="1">
      <c r="A3" s="6"/>
      <c r="B3" s="1"/>
      <c r="C3" s="1"/>
      <c r="D3" s="1"/>
      <c r="E3" s="1"/>
      <c r="F3" s="1"/>
      <c r="G3" s="1"/>
      <c r="H3" s="1"/>
      <c r="I3" s="1"/>
      <c r="J3" s="1"/>
      <c r="K3" s="1"/>
      <c r="L3" s="1"/>
      <c r="M3" s="1"/>
      <c r="N3" s="1"/>
      <c r="O3" s="1"/>
      <c r="P3" s="14" t="s">
        <v>2861</v>
      </c>
      <c r="Q3" s="2"/>
      <c r="R3" s="2"/>
      <c r="S3" s="2"/>
      <c r="T3" s="2"/>
      <c r="U3" s="2"/>
      <c r="V3" s="2"/>
      <c r="W3" s="2"/>
      <c r="X3" s="11"/>
    </row>
    <row r="4" spans="1:24" ht="21.75" customHeight="1">
      <c r="A4" s="6"/>
      <c r="B4" s="1"/>
      <c r="C4" s="1"/>
      <c r="D4" s="1"/>
      <c r="E4" s="1"/>
      <c r="F4" s="1"/>
      <c r="G4" s="1"/>
      <c r="H4" s="1"/>
      <c r="I4" s="1"/>
      <c r="J4" s="1"/>
      <c r="K4" s="1"/>
      <c r="L4" s="1"/>
      <c r="M4" s="1"/>
      <c r="N4" s="1"/>
      <c r="O4" s="1"/>
      <c r="P4" s="15"/>
      <c r="Q4" s="1"/>
      <c r="R4" s="1"/>
      <c r="S4" s="1"/>
      <c r="T4" s="1"/>
      <c r="U4" s="1"/>
      <c r="V4" s="1"/>
      <c r="W4" s="1"/>
      <c r="X4" s="7"/>
    </row>
    <row r="5" spans="1:24" ht="21.75" customHeight="1">
      <c r="A5" s="6"/>
      <c r="B5" s="1"/>
      <c r="C5" s="1"/>
      <c r="D5" s="1"/>
      <c r="E5" s="1"/>
      <c r="F5" s="1"/>
      <c r="G5" s="1"/>
      <c r="H5" s="1"/>
      <c r="I5" s="1"/>
      <c r="J5" s="1"/>
      <c r="K5" s="1"/>
      <c r="L5" s="1"/>
      <c r="M5" s="1"/>
      <c r="N5" s="1"/>
      <c r="O5" s="1"/>
      <c r="P5" s="37" t="s">
        <v>2862</v>
      </c>
      <c r="Q5" s="13"/>
      <c r="S5" s="13"/>
      <c r="T5" s="13"/>
      <c r="U5" s="13"/>
      <c r="V5" s="13"/>
      <c r="W5" s="13"/>
      <c r="X5" s="7"/>
    </row>
    <row r="6" spans="1:24" ht="21.75" customHeight="1">
      <c r="A6" s="6"/>
      <c r="B6" s="1"/>
      <c r="C6" s="1"/>
      <c r="D6" s="1"/>
      <c r="E6" s="1"/>
      <c r="F6" s="1"/>
      <c r="G6" s="1"/>
      <c r="H6" s="1"/>
      <c r="I6" s="1"/>
      <c r="J6" s="1"/>
      <c r="K6" s="1"/>
      <c r="L6" s="1"/>
      <c r="M6" s="1"/>
      <c r="N6" s="1"/>
      <c r="O6" s="1"/>
      <c r="P6" s="1"/>
      <c r="Q6" s="1"/>
      <c r="R6" s="1"/>
      <c r="S6" s="1"/>
      <c r="T6" s="1"/>
      <c r="U6" s="1"/>
      <c r="V6" s="1"/>
      <c r="W6" s="1"/>
      <c r="X6" s="7"/>
    </row>
    <row r="7" spans="1:24" ht="21.75" customHeight="1">
      <c r="A7" s="6"/>
      <c r="B7" s="1"/>
      <c r="C7" s="1"/>
      <c r="D7" s="1"/>
      <c r="E7" s="1"/>
      <c r="F7" s="1"/>
      <c r="G7" s="1"/>
      <c r="H7" s="1"/>
      <c r="I7" s="1"/>
      <c r="J7" s="1"/>
      <c r="K7" s="1"/>
      <c r="L7" s="1"/>
      <c r="M7" s="1"/>
      <c r="N7" s="1"/>
      <c r="O7" s="1"/>
      <c r="P7" s="1"/>
      <c r="Q7" s="1"/>
      <c r="R7" s="1"/>
      <c r="S7" s="1"/>
      <c r="T7" s="1"/>
      <c r="U7" s="1"/>
      <c r="V7" s="1"/>
      <c r="W7" s="1"/>
      <c r="X7" s="7"/>
    </row>
    <row r="8" spans="1:24" ht="21.75" customHeight="1">
      <c r="A8" s="6"/>
      <c r="B8" s="1"/>
      <c r="C8" s="1"/>
      <c r="D8" s="1"/>
      <c r="E8" s="1"/>
      <c r="F8" s="1"/>
      <c r="G8" s="1"/>
      <c r="H8" s="1"/>
      <c r="I8" s="1"/>
      <c r="J8" s="1"/>
      <c r="K8" s="1"/>
      <c r="L8" s="1"/>
      <c r="M8" s="1"/>
      <c r="N8" s="1"/>
      <c r="O8" s="1"/>
      <c r="P8" s="1"/>
      <c r="Q8" s="1"/>
      <c r="R8" s="1"/>
      <c r="S8" s="1"/>
      <c r="T8" s="1"/>
      <c r="U8" s="1"/>
      <c r="V8" s="1"/>
      <c r="W8" s="1"/>
      <c r="X8" s="7"/>
    </row>
    <row r="9" spans="1:24" ht="21.75" customHeight="1" thickBot="1">
      <c r="A9" s="8"/>
      <c r="B9" s="9"/>
      <c r="C9" s="9"/>
      <c r="D9" s="9"/>
      <c r="E9" s="9"/>
      <c r="F9" s="9"/>
      <c r="G9" s="9"/>
      <c r="H9" s="9"/>
      <c r="I9" s="9"/>
      <c r="J9" s="9"/>
      <c r="K9" s="9"/>
      <c r="L9" s="9"/>
      <c r="M9" s="9"/>
      <c r="N9" s="9"/>
      <c r="O9" s="9"/>
      <c r="P9" s="9"/>
      <c r="Q9" s="9"/>
      <c r="R9" s="9"/>
      <c r="S9" s="9"/>
      <c r="T9" s="9"/>
      <c r="U9" s="9"/>
      <c r="V9" s="9"/>
      <c r="W9" s="9"/>
      <c r="X9" s="10"/>
    </row>
    <row r="10" spans="1:24" ht="15.75">
      <c r="A10" s="18" t="s">
        <v>2863</v>
      </c>
      <c r="B10" s="282"/>
      <c r="C10" s="16"/>
      <c r="D10" s="16"/>
      <c r="E10" s="16"/>
      <c r="F10" s="16"/>
      <c r="G10" s="397" t="s">
        <v>2864</v>
      </c>
      <c r="H10" s="16"/>
      <c r="I10" s="16"/>
      <c r="J10" s="16"/>
      <c r="K10" s="397" t="s">
        <v>2865</v>
      </c>
      <c r="L10" s="16"/>
      <c r="M10" s="16"/>
      <c r="N10" s="16"/>
      <c r="O10" s="16"/>
      <c r="P10" s="16"/>
      <c r="Q10" s="16"/>
      <c r="R10" s="16"/>
      <c r="S10" s="16"/>
      <c r="T10" s="16"/>
      <c r="U10" s="16"/>
      <c r="V10" s="16"/>
      <c r="W10" s="16"/>
      <c r="X10" s="5"/>
    </row>
    <row r="11" spans="1:24" ht="16.5" thickBot="1">
      <c r="A11" s="19"/>
      <c r="B11" s="283"/>
      <c r="C11" s="17"/>
      <c r="D11" s="17"/>
      <c r="E11" s="17"/>
      <c r="F11" s="17"/>
      <c r="G11" s="17"/>
      <c r="H11" s="17"/>
      <c r="I11" s="17"/>
      <c r="J11" s="17"/>
      <c r="K11" s="17"/>
      <c r="L11" s="17"/>
      <c r="M11" s="17"/>
      <c r="N11" s="17"/>
      <c r="O11" s="17"/>
      <c r="P11" s="17"/>
      <c r="Q11" s="17"/>
      <c r="R11" s="17"/>
      <c r="S11" s="17"/>
      <c r="T11" s="17"/>
      <c r="U11" s="17"/>
      <c r="V11" s="17"/>
      <c r="W11" s="17"/>
      <c r="X11" s="10"/>
    </row>
    <row r="12" spans="1:24" ht="50.25" customHeight="1" thickBot="1">
      <c r="A12" s="398" t="s">
        <v>2510</v>
      </c>
      <c r="B12" s="400"/>
      <c r="C12" s="400"/>
      <c r="D12" s="400"/>
      <c r="E12" s="400"/>
      <c r="F12" s="400"/>
      <c r="G12" s="400"/>
      <c r="H12" s="400"/>
      <c r="I12" s="400"/>
      <c r="J12" s="400"/>
      <c r="K12" s="400"/>
      <c r="L12" s="400"/>
      <c r="M12" s="400"/>
      <c r="N12" s="400"/>
      <c r="O12" s="401"/>
    </row>
    <row r="13" spans="1:24" ht="15.75" thickBot="1"/>
    <row r="14" spans="1:24" ht="21">
      <c r="A14" s="654" t="s">
        <v>2612</v>
      </c>
      <c r="B14" s="655" t="s">
        <v>2612</v>
      </c>
      <c r="C14" s="655"/>
      <c r="D14" s="655"/>
      <c r="E14" s="655"/>
      <c r="F14" s="655"/>
      <c r="G14" s="655"/>
      <c r="H14" s="656"/>
      <c r="I14" s="656"/>
      <c r="J14" s="656"/>
      <c r="K14" s="656"/>
      <c r="L14" s="656"/>
      <c r="M14" s="656"/>
      <c r="N14" s="656"/>
      <c r="O14" s="657"/>
    </row>
    <row r="15" spans="1:24" ht="21.75" customHeight="1">
      <c r="A15" s="663" t="s">
        <v>4</v>
      </c>
      <c r="B15" s="547" t="s">
        <v>297</v>
      </c>
      <c r="C15" s="547" t="s">
        <v>2614</v>
      </c>
      <c r="D15" s="661" t="s">
        <v>2615</v>
      </c>
      <c r="E15" s="662"/>
      <c r="F15" s="531" t="s">
        <v>2616</v>
      </c>
      <c r="G15" s="531" t="s">
        <v>2617</v>
      </c>
      <c r="H15" s="661" t="s">
        <v>2618</v>
      </c>
      <c r="I15" s="662"/>
      <c r="J15" s="531" t="s">
        <v>24</v>
      </c>
      <c r="K15" s="531" t="s">
        <v>617</v>
      </c>
      <c r="L15" s="531" t="s">
        <v>618</v>
      </c>
      <c r="M15" s="531" t="s">
        <v>619</v>
      </c>
      <c r="N15" s="531" t="s">
        <v>620</v>
      </c>
      <c r="O15" s="531" t="s">
        <v>621</v>
      </c>
    </row>
    <row r="16" spans="1:24" ht="63.75">
      <c r="A16" s="623"/>
      <c r="B16" s="664"/>
      <c r="C16" s="664"/>
      <c r="D16" s="359" t="s">
        <v>2619</v>
      </c>
      <c r="E16" s="359" t="s">
        <v>2620</v>
      </c>
      <c r="F16" s="531"/>
      <c r="G16" s="531"/>
      <c r="H16" s="360">
        <v>92</v>
      </c>
      <c r="I16" s="360">
        <v>120</v>
      </c>
      <c r="J16" s="531"/>
      <c r="K16" s="531"/>
      <c r="L16" s="531"/>
      <c r="M16" s="531"/>
      <c r="N16" s="531"/>
      <c r="O16" s="531"/>
    </row>
    <row r="17" spans="1:15">
      <c r="A17" s="100"/>
      <c r="B17" s="361" t="s">
        <v>2621</v>
      </c>
      <c r="C17" s="355"/>
      <c r="D17" s="352"/>
      <c r="E17" s="352"/>
      <c r="F17" s="353"/>
      <c r="G17" s="353"/>
      <c r="H17" s="353"/>
      <c r="I17" s="353"/>
    </row>
    <row r="18" spans="1:15" ht="50.25" customHeight="1">
      <c r="A18" s="354">
        <v>4727268</v>
      </c>
      <c r="B18" s="362" t="s">
        <v>2622</v>
      </c>
      <c r="C18" s="354">
        <v>30</v>
      </c>
      <c r="D18" s="429" t="s">
        <v>2624</v>
      </c>
      <c r="E18" s="354" t="s">
        <v>2625</v>
      </c>
      <c r="F18" s="354">
        <v>0.216</v>
      </c>
      <c r="G18" s="350" t="s">
        <v>2626</v>
      </c>
      <c r="H18" s="429">
        <v>76.031999999999996</v>
      </c>
      <c r="I18" s="429">
        <v>89.855999999999995</v>
      </c>
      <c r="J18" s="351" t="s">
        <v>2623</v>
      </c>
      <c r="K18" s="92">
        <v>1645</v>
      </c>
      <c r="L18" s="92">
        <v>1398.25</v>
      </c>
      <c r="M18" s="92">
        <v>1316</v>
      </c>
      <c r="N18" s="92">
        <v>1233.75</v>
      </c>
      <c r="O18" s="92">
        <v>1151.5</v>
      </c>
    </row>
    <row r="19" spans="1:15" ht="50.25" customHeight="1">
      <c r="A19" s="354">
        <v>4727269</v>
      </c>
      <c r="B19" s="362" t="s">
        <v>2622</v>
      </c>
      <c r="C19" s="354">
        <v>30</v>
      </c>
      <c r="D19" s="429"/>
      <c r="E19" s="354" t="s">
        <v>2627</v>
      </c>
      <c r="F19" s="354">
        <v>0.432</v>
      </c>
      <c r="G19" s="350" t="s">
        <v>2628</v>
      </c>
      <c r="H19" s="429"/>
      <c r="I19" s="429">
        <v>0.432</v>
      </c>
      <c r="J19" s="351" t="s">
        <v>2623</v>
      </c>
      <c r="K19" s="92">
        <v>1645</v>
      </c>
      <c r="L19" s="92">
        <v>1398.25</v>
      </c>
      <c r="M19" s="92">
        <v>1316</v>
      </c>
      <c r="N19" s="92">
        <v>1233.75</v>
      </c>
      <c r="O19" s="92">
        <v>1151.5</v>
      </c>
    </row>
    <row r="20" spans="1:15" ht="50.25" customHeight="1">
      <c r="A20" s="354">
        <v>4727270</v>
      </c>
      <c r="B20" s="362" t="s">
        <v>2629</v>
      </c>
      <c r="C20" s="354">
        <v>35</v>
      </c>
      <c r="D20" s="429"/>
      <c r="E20" s="354" t="s">
        <v>2630</v>
      </c>
      <c r="F20" s="354">
        <v>0.432</v>
      </c>
      <c r="G20" s="350" t="s">
        <v>2628</v>
      </c>
      <c r="H20" s="429"/>
      <c r="I20" s="429">
        <v>0.432</v>
      </c>
      <c r="J20" s="351" t="s">
        <v>2623</v>
      </c>
      <c r="K20" s="92">
        <v>1810</v>
      </c>
      <c r="L20" s="92">
        <v>1538.5</v>
      </c>
      <c r="M20" s="92">
        <v>1448</v>
      </c>
      <c r="N20" s="92">
        <v>1357.5</v>
      </c>
      <c r="O20" s="92">
        <v>1267</v>
      </c>
    </row>
    <row r="21" spans="1:15" ht="50.25" customHeight="1">
      <c r="A21" s="354">
        <v>4727271</v>
      </c>
      <c r="B21" s="362" t="s">
        <v>2629</v>
      </c>
      <c r="C21" s="363">
        <v>35</v>
      </c>
      <c r="D21" s="429"/>
      <c r="E21" s="354" t="s">
        <v>2627</v>
      </c>
      <c r="F21" s="354">
        <v>0.432</v>
      </c>
      <c r="G21" s="350" t="s">
        <v>2628</v>
      </c>
      <c r="H21" s="429"/>
      <c r="I21" s="429">
        <v>0.432</v>
      </c>
      <c r="J21" s="351" t="s">
        <v>2623</v>
      </c>
      <c r="K21" s="92">
        <v>1810</v>
      </c>
      <c r="L21" s="92">
        <v>1538.5</v>
      </c>
      <c r="M21" s="92">
        <v>1448</v>
      </c>
      <c r="N21" s="92">
        <v>1357.5</v>
      </c>
      <c r="O21" s="92">
        <v>1267</v>
      </c>
    </row>
    <row r="22" spans="1:15" ht="50.25" customHeight="1">
      <c r="A22" s="354">
        <v>4727272</v>
      </c>
      <c r="B22" s="362" t="s">
        <v>2631</v>
      </c>
      <c r="C22" s="354">
        <v>45</v>
      </c>
      <c r="D22" s="429"/>
      <c r="E22" s="354" t="s">
        <v>2625</v>
      </c>
      <c r="F22" s="354">
        <v>0.216</v>
      </c>
      <c r="G22" s="350" t="s">
        <v>2632</v>
      </c>
      <c r="H22" s="429"/>
      <c r="I22" s="429">
        <v>0.216</v>
      </c>
      <c r="J22" s="351" t="s">
        <v>2623</v>
      </c>
      <c r="K22" s="92">
        <v>2033.75</v>
      </c>
      <c r="L22" s="92">
        <v>1728.6875</v>
      </c>
      <c r="M22" s="92">
        <v>1627</v>
      </c>
      <c r="N22" s="92">
        <v>1525.3125</v>
      </c>
      <c r="O22" s="92">
        <v>1423.625</v>
      </c>
    </row>
    <row r="23" spans="1:15" ht="50.25" customHeight="1">
      <c r="A23" s="354">
        <v>4727273</v>
      </c>
      <c r="B23" s="362" t="s">
        <v>2631</v>
      </c>
      <c r="C23" s="354">
        <v>45</v>
      </c>
      <c r="D23" s="429"/>
      <c r="E23" s="354" t="s">
        <v>2627</v>
      </c>
      <c r="F23" s="354">
        <v>0.432</v>
      </c>
      <c r="G23" s="350" t="s">
        <v>2632</v>
      </c>
      <c r="H23" s="429"/>
      <c r="I23" s="429">
        <v>0.432</v>
      </c>
      <c r="J23" s="351" t="s">
        <v>2623</v>
      </c>
      <c r="K23" s="92">
        <v>2033.75</v>
      </c>
      <c r="L23" s="92">
        <v>1728.6875</v>
      </c>
      <c r="M23" s="92">
        <v>1627</v>
      </c>
      <c r="N23" s="92">
        <v>1525.3125</v>
      </c>
      <c r="O23" s="92">
        <v>1423.625</v>
      </c>
    </row>
    <row r="24" spans="1:15" ht="19.5" customHeight="1">
      <c r="A24" s="354"/>
      <c r="B24" s="361" t="s">
        <v>2633</v>
      </c>
      <c r="C24" s="361"/>
      <c r="D24" s="361"/>
      <c r="E24" s="361"/>
      <c r="F24" s="361"/>
      <c r="G24" s="361"/>
      <c r="H24" s="361"/>
      <c r="I24" s="361"/>
      <c r="J24" s="351"/>
      <c r="K24" s="92"/>
      <c r="L24" s="92"/>
      <c r="M24" s="92"/>
      <c r="N24" s="92"/>
      <c r="O24" s="92"/>
    </row>
    <row r="25" spans="1:15" ht="50.25" customHeight="1">
      <c r="A25" s="354">
        <v>4727274</v>
      </c>
      <c r="B25" s="364" t="s">
        <v>2634</v>
      </c>
      <c r="C25" s="363">
        <v>50</v>
      </c>
      <c r="D25" s="429" t="s">
        <v>2624</v>
      </c>
      <c r="E25" s="363" t="s">
        <v>2625</v>
      </c>
      <c r="F25" s="354">
        <v>0.216</v>
      </c>
      <c r="G25" s="354" t="s">
        <v>2635</v>
      </c>
      <c r="H25" s="429">
        <v>76.031999999999996</v>
      </c>
      <c r="I25" s="429">
        <v>89.855999999999995</v>
      </c>
      <c r="J25" s="351" t="s">
        <v>2623</v>
      </c>
      <c r="K25" s="92">
        <v>2260</v>
      </c>
      <c r="L25" s="92">
        <v>1921</v>
      </c>
      <c r="M25" s="92">
        <v>1808</v>
      </c>
      <c r="N25" s="92">
        <v>1695</v>
      </c>
      <c r="O25" s="92">
        <v>1582</v>
      </c>
    </row>
    <row r="26" spans="1:15" ht="50.25" customHeight="1">
      <c r="A26" s="354">
        <v>4727275</v>
      </c>
      <c r="B26" s="364" t="s">
        <v>2634</v>
      </c>
      <c r="C26" s="363">
        <v>50</v>
      </c>
      <c r="D26" s="429"/>
      <c r="E26" s="363" t="s">
        <v>2627</v>
      </c>
      <c r="F26" s="354">
        <v>0.432</v>
      </c>
      <c r="G26" s="354" t="s">
        <v>2636</v>
      </c>
      <c r="H26" s="429"/>
      <c r="I26" s="429"/>
      <c r="J26" s="351" t="s">
        <v>2623</v>
      </c>
      <c r="K26" s="92">
        <v>2260</v>
      </c>
      <c r="L26" s="92">
        <v>1921</v>
      </c>
      <c r="M26" s="92">
        <v>1808</v>
      </c>
      <c r="N26" s="92">
        <v>1695</v>
      </c>
      <c r="O26" s="92">
        <v>1582</v>
      </c>
    </row>
    <row r="27" spans="1:15" ht="50.25" customHeight="1">
      <c r="A27" s="354">
        <v>4727276</v>
      </c>
      <c r="B27" s="365" t="s">
        <v>2637</v>
      </c>
      <c r="C27" s="363">
        <v>60</v>
      </c>
      <c r="D27" s="429"/>
      <c r="E27" s="363" t="s">
        <v>2630</v>
      </c>
      <c r="F27" s="354">
        <v>0.432</v>
      </c>
      <c r="G27" s="354" t="s">
        <v>2636</v>
      </c>
      <c r="H27" s="429"/>
      <c r="I27" s="429"/>
      <c r="J27" s="351" t="s">
        <v>2623</v>
      </c>
      <c r="K27" s="92">
        <v>2685</v>
      </c>
      <c r="L27" s="92">
        <v>2282.25</v>
      </c>
      <c r="M27" s="92">
        <v>2148</v>
      </c>
      <c r="N27" s="92">
        <v>2013.75</v>
      </c>
      <c r="O27" s="92">
        <v>1879.4999999999998</v>
      </c>
    </row>
    <row r="28" spans="1:15" ht="50.25" customHeight="1">
      <c r="A28" s="354">
        <v>4727277</v>
      </c>
      <c r="B28" s="365" t="s">
        <v>2637</v>
      </c>
      <c r="C28" s="363">
        <v>60</v>
      </c>
      <c r="D28" s="429"/>
      <c r="E28" s="363" t="s">
        <v>2627</v>
      </c>
      <c r="F28" s="354">
        <v>0.432</v>
      </c>
      <c r="G28" s="354" t="s">
        <v>2636</v>
      </c>
      <c r="H28" s="429"/>
      <c r="I28" s="429"/>
      <c r="J28" s="351" t="s">
        <v>2623</v>
      </c>
      <c r="K28" s="92">
        <v>2685</v>
      </c>
      <c r="L28" s="92">
        <v>2282.25</v>
      </c>
      <c r="M28" s="92">
        <v>2148</v>
      </c>
      <c r="N28" s="92">
        <v>2013.75</v>
      </c>
      <c r="O28" s="92">
        <v>1879.4999999999998</v>
      </c>
    </row>
    <row r="29" spans="1:15" ht="50.25" customHeight="1">
      <c r="A29" s="354">
        <v>4727278</v>
      </c>
      <c r="B29" s="365" t="s">
        <v>2638</v>
      </c>
      <c r="C29" s="363">
        <v>70</v>
      </c>
      <c r="D29" s="429"/>
      <c r="E29" s="363" t="s">
        <v>2625</v>
      </c>
      <c r="F29" s="354">
        <v>0.216</v>
      </c>
      <c r="G29" s="354" t="s">
        <v>2635</v>
      </c>
      <c r="H29" s="429"/>
      <c r="I29" s="429"/>
      <c r="J29" s="351" t="s">
        <v>2623</v>
      </c>
      <c r="K29" s="92">
        <v>3132.5</v>
      </c>
      <c r="L29" s="92">
        <v>2662.625</v>
      </c>
      <c r="M29" s="92">
        <v>2506</v>
      </c>
      <c r="N29" s="92">
        <v>2349.375</v>
      </c>
      <c r="O29" s="92">
        <v>2192.75</v>
      </c>
    </row>
    <row r="30" spans="1:15" ht="50.25" customHeight="1">
      <c r="A30" s="354">
        <v>4727279</v>
      </c>
      <c r="B30" s="365" t="s">
        <v>2638</v>
      </c>
      <c r="C30" s="363">
        <v>70</v>
      </c>
      <c r="D30" s="429"/>
      <c r="E30" s="363" t="s">
        <v>2639</v>
      </c>
      <c r="F30" s="354">
        <v>0.28799999999999998</v>
      </c>
      <c r="G30" s="354" t="s">
        <v>2640</v>
      </c>
      <c r="H30" s="429"/>
      <c r="I30" s="429"/>
      <c r="J30" s="351" t="s">
        <v>2623</v>
      </c>
      <c r="K30" s="92">
        <v>3132.5</v>
      </c>
      <c r="L30" s="92">
        <v>2662.625</v>
      </c>
      <c r="M30" s="92">
        <v>2506</v>
      </c>
      <c r="N30" s="92">
        <v>2349.375</v>
      </c>
      <c r="O30" s="92">
        <v>2192.75</v>
      </c>
    </row>
    <row r="31" spans="1:15" ht="15" customHeight="1">
      <c r="A31" s="354"/>
      <c r="B31" s="361" t="s">
        <v>2641</v>
      </c>
      <c r="C31" s="361"/>
      <c r="D31" s="361"/>
      <c r="E31" s="361"/>
      <c r="F31" s="361"/>
      <c r="G31" s="361"/>
      <c r="H31" s="361"/>
      <c r="I31" s="361"/>
      <c r="J31" s="351"/>
      <c r="K31" s="92"/>
      <c r="L31" s="92"/>
      <c r="M31" s="92"/>
      <c r="N31" s="92"/>
      <c r="O31" s="92"/>
    </row>
    <row r="32" spans="1:15" ht="50.25" customHeight="1">
      <c r="A32" s="354">
        <v>4727280</v>
      </c>
      <c r="B32" s="365" t="s">
        <v>2642</v>
      </c>
      <c r="C32" s="363">
        <v>80</v>
      </c>
      <c r="D32" s="429" t="s">
        <v>2624</v>
      </c>
      <c r="E32" s="363" t="s">
        <v>2625</v>
      </c>
      <c r="F32" s="354">
        <v>0.216</v>
      </c>
      <c r="G32" s="354" t="s">
        <v>2635</v>
      </c>
      <c r="H32" s="429">
        <v>76.031999999999996</v>
      </c>
      <c r="I32" s="429">
        <v>89.855999999999995</v>
      </c>
      <c r="J32" s="351" t="s">
        <v>2623</v>
      </c>
      <c r="K32" s="92">
        <v>3538.75</v>
      </c>
      <c r="L32" s="92">
        <v>3007.9375</v>
      </c>
      <c r="M32" s="92">
        <v>2831</v>
      </c>
      <c r="N32" s="92">
        <v>2654.0625</v>
      </c>
      <c r="O32" s="92">
        <v>2477.125</v>
      </c>
    </row>
    <row r="33" spans="1:15" ht="50.25" customHeight="1">
      <c r="A33" s="354">
        <v>4727281</v>
      </c>
      <c r="B33" s="365" t="s">
        <v>2642</v>
      </c>
      <c r="C33" s="363">
        <v>80</v>
      </c>
      <c r="D33" s="429"/>
      <c r="E33" s="363" t="s">
        <v>2643</v>
      </c>
      <c r="F33" s="354">
        <v>0.216</v>
      </c>
      <c r="G33" s="354" t="s">
        <v>2635</v>
      </c>
      <c r="H33" s="429"/>
      <c r="I33" s="429"/>
      <c r="J33" s="351" t="s">
        <v>2623</v>
      </c>
      <c r="K33" s="92">
        <v>3538.75</v>
      </c>
      <c r="L33" s="92">
        <v>3007.9375</v>
      </c>
      <c r="M33" s="92">
        <v>2831</v>
      </c>
      <c r="N33" s="92">
        <v>2654.0625</v>
      </c>
      <c r="O33" s="92">
        <v>2477.125</v>
      </c>
    </row>
    <row r="34" spans="1:15" ht="50.25" customHeight="1">
      <c r="A34" s="354">
        <v>4727282</v>
      </c>
      <c r="B34" s="365" t="s">
        <v>2644</v>
      </c>
      <c r="C34" s="363">
        <v>90</v>
      </c>
      <c r="D34" s="429"/>
      <c r="E34" s="363" t="s">
        <v>2625</v>
      </c>
      <c r="F34" s="354">
        <v>0.216</v>
      </c>
      <c r="G34" s="354" t="s">
        <v>2635</v>
      </c>
      <c r="H34" s="429"/>
      <c r="I34" s="429"/>
      <c r="J34" s="351" t="s">
        <v>2623</v>
      </c>
      <c r="K34" s="92">
        <v>3971.7499999999995</v>
      </c>
      <c r="L34" s="92">
        <v>3375.9874999999997</v>
      </c>
      <c r="M34" s="92">
        <v>3177.3999999999996</v>
      </c>
      <c r="N34" s="92">
        <v>2978.8124999999995</v>
      </c>
      <c r="O34" s="92">
        <v>2780.2249999999995</v>
      </c>
    </row>
    <row r="35" spans="1:15" ht="50.25" customHeight="1">
      <c r="A35" s="354">
        <v>4727283</v>
      </c>
      <c r="B35" s="365" t="s">
        <v>2644</v>
      </c>
      <c r="C35" s="363">
        <v>90</v>
      </c>
      <c r="D35" s="429"/>
      <c r="E35" s="363" t="s">
        <v>2643</v>
      </c>
      <c r="F35" s="354">
        <v>0.216</v>
      </c>
      <c r="G35" s="354" t="s">
        <v>2635</v>
      </c>
      <c r="H35" s="429"/>
      <c r="I35" s="429"/>
      <c r="J35" s="351" t="s">
        <v>2623</v>
      </c>
      <c r="K35" s="92">
        <v>3971.7499999999995</v>
      </c>
      <c r="L35" s="92">
        <v>3375.9874999999997</v>
      </c>
      <c r="M35" s="92">
        <v>3177.3999999999996</v>
      </c>
      <c r="N35" s="92">
        <v>2978.8124999999995</v>
      </c>
      <c r="O35" s="92">
        <v>2780.2249999999995</v>
      </c>
    </row>
    <row r="36" spans="1:15" ht="17.25" customHeight="1">
      <c r="A36" s="354"/>
      <c r="B36" s="361" t="s">
        <v>2645</v>
      </c>
      <c r="C36" s="361"/>
      <c r="D36" s="361"/>
      <c r="E36" s="361"/>
      <c r="F36" s="361"/>
      <c r="G36" s="361"/>
      <c r="H36" s="361"/>
      <c r="I36" s="361"/>
      <c r="J36" s="351"/>
      <c r="K36" s="92"/>
      <c r="L36" s="92"/>
      <c r="M36" s="92"/>
      <c r="N36" s="92"/>
      <c r="O36" s="92"/>
    </row>
    <row r="37" spans="1:15" ht="50.25" customHeight="1">
      <c r="A37" s="354">
        <v>4727284</v>
      </c>
      <c r="B37" s="365" t="s">
        <v>2646</v>
      </c>
      <c r="C37" s="363">
        <v>100</v>
      </c>
      <c r="D37" s="429" t="s">
        <v>2647</v>
      </c>
      <c r="E37" s="363" t="s">
        <v>2625</v>
      </c>
      <c r="F37" s="354">
        <v>0.216</v>
      </c>
      <c r="G37" s="354" t="s">
        <v>2648</v>
      </c>
      <c r="H37" s="354">
        <v>66.528000000000006</v>
      </c>
      <c r="I37" s="354">
        <v>78.623999999999995</v>
      </c>
      <c r="J37" s="351" t="s">
        <v>2623</v>
      </c>
      <c r="K37" s="92">
        <v>4520</v>
      </c>
      <c r="L37" s="92">
        <v>3842</v>
      </c>
      <c r="M37" s="92">
        <v>3616</v>
      </c>
      <c r="N37" s="92">
        <v>3390</v>
      </c>
      <c r="O37" s="92">
        <v>3164</v>
      </c>
    </row>
    <row r="38" spans="1:15" ht="50.25" customHeight="1">
      <c r="A38" s="354">
        <v>4727285</v>
      </c>
      <c r="B38" s="365" t="s">
        <v>2646</v>
      </c>
      <c r="C38" s="363">
        <v>100</v>
      </c>
      <c r="D38" s="429"/>
      <c r="E38" s="363" t="s">
        <v>2643</v>
      </c>
      <c r="F38" s="354">
        <v>0.216</v>
      </c>
      <c r="G38" s="354" t="s">
        <v>2635</v>
      </c>
      <c r="H38" s="429">
        <v>76.031999999999996</v>
      </c>
      <c r="I38" s="429">
        <v>89.855999999999995</v>
      </c>
      <c r="J38" s="351" t="s">
        <v>2623</v>
      </c>
      <c r="K38" s="92">
        <v>4520</v>
      </c>
      <c r="L38" s="92">
        <v>3842</v>
      </c>
      <c r="M38" s="92">
        <v>3616</v>
      </c>
      <c r="N38" s="92">
        <v>3390</v>
      </c>
      <c r="O38" s="92">
        <v>3164</v>
      </c>
    </row>
    <row r="39" spans="1:15" ht="50.25" customHeight="1">
      <c r="A39" s="354">
        <v>4727286</v>
      </c>
      <c r="B39" s="365" t="s">
        <v>2649</v>
      </c>
      <c r="C39" s="363">
        <v>120</v>
      </c>
      <c r="D39" s="429"/>
      <c r="E39" s="363" t="s">
        <v>2625</v>
      </c>
      <c r="F39" s="354">
        <v>0.216</v>
      </c>
      <c r="G39" s="354" t="s">
        <v>2635</v>
      </c>
      <c r="H39" s="429"/>
      <c r="I39" s="429"/>
      <c r="J39" s="351" t="s">
        <v>2623</v>
      </c>
      <c r="K39" s="92">
        <v>5423.75</v>
      </c>
      <c r="L39" s="92">
        <v>4610.1875</v>
      </c>
      <c r="M39" s="92">
        <v>4339</v>
      </c>
      <c r="N39" s="92">
        <v>4067.8125</v>
      </c>
      <c r="O39" s="92">
        <v>3796.6249999999995</v>
      </c>
    </row>
    <row r="40" spans="1:15" ht="50.25" customHeight="1">
      <c r="A40" s="354">
        <v>4727287</v>
      </c>
      <c r="B40" s="365" t="s">
        <v>2649</v>
      </c>
      <c r="C40" s="363">
        <v>120</v>
      </c>
      <c r="D40" s="429"/>
      <c r="E40" s="363" t="s">
        <v>2643</v>
      </c>
      <c r="F40" s="354">
        <v>0.216</v>
      </c>
      <c r="G40" s="354" t="s">
        <v>2640</v>
      </c>
      <c r="H40" s="429"/>
      <c r="I40" s="429"/>
      <c r="J40" s="351" t="s">
        <v>2623</v>
      </c>
      <c r="K40" s="92">
        <v>5423.75</v>
      </c>
      <c r="L40" s="92">
        <v>4610.1875</v>
      </c>
      <c r="M40" s="92">
        <v>4339</v>
      </c>
      <c r="N40" s="92">
        <v>4067.8125</v>
      </c>
      <c r="O40" s="92">
        <v>3796.6249999999995</v>
      </c>
    </row>
    <row r="41" spans="1:15" ht="16.5" customHeight="1">
      <c r="A41" s="354"/>
      <c r="B41" s="361" t="s">
        <v>2650</v>
      </c>
      <c r="C41" s="361"/>
      <c r="D41" s="361"/>
      <c r="E41" s="361"/>
      <c r="F41" s="361"/>
      <c r="G41" s="361"/>
      <c r="H41" s="361"/>
      <c r="I41" s="361"/>
      <c r="J41" s="351"/>
      <c r="K41" s="92"/>
      <c r="L41" s="92"/>
      <c r="M41" s="92"/>
      <c r="N41" s="92"/>
      <c r="O41" s="92"/>
    </row>
    <row r="42" spans="1:15" ht="50.25" customHeight="1">
      <c r="A42" s="354">
        <v>4727288</v>
      </c>
      <c r="B42" s="365" t="s">
        <v>2651</v>
      </c>
      <c r="C42" s="354">
        <v>160</v>
      </c>
      <c r="D42" s="429" t="s">
        <v>2652</v>
      </c>
      <c r="E42" s="429" t="s">
        <v>2653</v>
      </c>
      <c r="F42" s="429">
        <v>0.14399999999999999</v>
      </c>
      <c r="G42" s="429" t="s">
        <v>2654</v>
      </c>
      <c r="H42" s="429">
        <v>76.031999999999996</v>
      </c>
      <c r="I42" s="429">
        <v>89.855999999999995</v>
      </c>
      <c r="J42" s="351" t="s">
        <v>2623</v>
      </c>
      <c r="K42" s="92">
        <v>7262.5</v>
      </c>
      <c r="L42" s="92">
        <v>6173.125</v>
      </c>
      <c r="M42" s="92">
        <v>5810</v>
      </c>
      <c r="N42" s="92">
        <v>5446.875</v>
      </c>
      <c r="O42" s="92">
        <v>5083.75</v>
      </c>
    </row>
    <row r="43" spans="1:15" ht="50.25" customHeight="1">
      <c r="A43" s="354">
        <v>4727289</v>
      </c>
      <c r="B43" s="365" t="s">
        <v>2651</v>
      </c>
      <c r="C43" s="354">
        <v>160</v>
      </c>
      <c r="D43" s="429"/>
      <c r="E43" s="429"/>
      <c r="F43" s="429"/>
      <c r="G43" s="429"/>
      <c r="H43" s="429"/>
      <c r="I43" s="429"/>
      <c r="J43" s="351" t="s">
        <v>2623</v>
      </c>
      <c r="K43" s="92">
        <v>7262.5</v>
      </c>
      <c r="L43" s="92">
        <v>6173.125</v>
      </c>
      <c r="M43" s="92">
        <v>5810</v>
      </c>
      <c r="N43" s="92">
        <v>5446.875</v>
      </c>
      <c r="O43" s="92">
        <v>5083.75</v>
      </c>
    </row>
    <row r="44" spans="1:15" ht="50.25" customHeight="1">
      <c r="A44" s="354">
        <v>4727290</v>
      </c>
      <c r="B44" s="365" t="s">
        <v>2655</v>
      </c>
      <c r="C44" s="354">
        <v>180</v>
      </c>
      <c r="D44" s="429"/>
      <c r="E44" s="429"/>
      <c r="F44" s="429"/>
      <c r="G44" s="429"/>
      <c r="H44" s="429"/>
      <c r="I44" s="429"/>
      <c r="J44" s="351" t="s">
        <v>2623</v>
      </c>
      <c r="K44" s="92">
        <v>8170</v>
      </c>
      <c r="L44" s="92">
        <v>6944.5</v>
      </c>
      <c r="M44" s="92">
        <v>6536</v>
      </c>
      <c r="N44" s="92">
        <v>6127.5</v>
      </c>
      <c r="O44" s="92">
        <v>5719</v>
      </c>
    </row>
    <row r="45" spans="1:15" ht="50.25" customHeight="1">
      <c r="A45" s="354">
        <v>4727291</v>
      </c>
      <c r="B45" s="365" t="s">
        <v>2655</v>
      </c>
      <c r="C45" s="363">
        <v>180</v>
      </c>
      <c r="D45" s="429"/>
      <c r="E45" s="429"/>
      <c r="F45" s="429"/>
      <c r="G45" s="429"/>
      <c r="H45" s="429"/>
      <c r="I45" s="429"/>
      <c r="J45" s="351" t="s">
        <v>2623</v>
      </c>
      <c r="K45" s="92">
        <v>8170</v>
      </c>
      <c r="L45" s="92">
        <v>6944.5</v>
      </c>
      <c r="M45" s="92">
        <v>6536</v>
      </c>
      <c r="N45" s="92">
        <v>6127.5</v>
      </c>
      <c r="O45" s="92">
        <v>5719</v>
      </c>
    </row>
    <row r="46" spans="1:15" ht="17.25" customHeight="1">
      <c r="A46" s="354"/>
      <c r="B46" s="361" t="s">
        <v>2656</v>
      </c>
      <c r="C46" s="361"/>
      <c r="D46" s="361"/>
      <c r="E46" s="361"/>
      <c r="F46" s="361"/>
      <c r="G46" s="361"/>
      <c r="H46" s="361"/>
      <c r="I46" s="361"/>
      <c r="J46" s="351"/>
      <c r="K46" s="92"/>
      <c r="L46" s="92"/>
      <c r="M46" s="92"/>
      <c r="N46" s="92"/>
      <c r="O46" s="92"/>
    </row>
    <row r="47" spans="1:15" ht="50.25" customHeight="1">
      <c r="A47" s="354">
        <v>4727292</v>
      </c>
      <c r="B47" s="365" t="s">
        <v>2657</v>
      </c>
      <c r="C47" s="363">
        <v>110</v>
      </c>
      <c r="D47" s="429" t="s">
        <v>2658</v>
      </c>
      <c r="E47" s="363" t="s">
        <v>2625</v>
      </c>
      <c r="F47" s="429">
        <v>0.216</v>
      </c>
      <c r="G47" s="429" t="s">
        <v>2635</v>
      </c>
      <c r="H47" s="429">
        <v>76.031999999999996</v>
      </c>
      <c r="I47" s="429">
        <v>89.855999999999995</v>
      </c>
      <c r="J47" s="351" t="s">
        <v>2623</v>
      </c>
      <c r="K47" s="92">
        <v>5150</v>
      </c>
      <c r="L47" s="92">
        <v>4377.5</v>
      </c>
      <c r="M47" s="92">
        <v>4120</v>
      </c>
      <c r="N47" s="92">
        <v>3862.5</v>
      </c>
      <c r="O47" s="92">
        <v>3604.9999999999995</v>
      </c>
    </row>
    <row r="48" spans="1:15" ht="50.25" customHeight="1">
      <c r="A48" s="354">
        <v>4727293</v>
      </c>
      <c r="B48" s="365" t="s">
        <v>2657</v>
      </c>
      <c r="C48" s="363">
        <v>110</v>
      </c>
      <c r="D48" s="429"/>
      <c r="E48" s="363" t="s">
        <v>2643</v>
      </c>
      <c r="F48" s="429"/>
      <c r="G48" s="429"/>
      <c r="H48" s="429"/>
      <c r="I48" s="429"/>
      <c r="J48" s="351" t="s">
        <v>2623</v>
      </c>
      <c r="K48" s="92">
        <v>5150</v>
      </c>
      <c r="L48" s="92">
        <v>4377.5</v>
      </c>
      <c r="M48" s="92">
        <v>4120</v>
      </c>
      <c r="N48" s="92">
        <v>3862.5</v>
      </c>
      <c r="O48" s="92">
        <v>3604.9999999999995</v>
      </c>
    </row>
    <row r="49" spans="1:15" ht="50.25" customHeight="1">
      <c r="A49" s="354">
        <v>4727294</v>
      </c>
      <c r="B49" s="365" t="s">
        <v>2659</v>
      </c>
      <c r="C49" s="363">
        <v>120</v>
      </c>
      <c r="D49" s="429"/>
      <c r="E49" s="363" t="s">
        <v>2625</v>
      </c>
      <c r="F49" s="429"/>
      <c r="G49" s="429"/>
      <c r="H49" s="429"/>
      <c r="I49" s="429"/>
      <c r="J49" s="351" t="s">
        <v>2623</v>
      </c>
      <c r="K49" s="92">
        <v>5700</v>
      </c>
      <c r="L49" s="92">
        <v>4845</v>
      </c>
      <c r="M49" s="92">
        <v>4560</v>
      </c>
      <c r="N49" s="92">
        <v>4275</v>
      </c>
      <c r="O49" s="92">
        <v>3989.9999999999995</v>
      </c>
    </row>
    <row r="50" spans="1:15" ht="50.25" customHeight="1">
      <c r="A50" s="354">
        <v>4727295</v>
      </c>
      <c r="B50" s="365" t="s">
        <v>2660</v>
      </c>
      <c r="C50" s="363">
        <v>120</v>
      </c>
      <c r="D50" s="429"/>
      <c r="E50" s="363" t="s">
        <v>2643</v>
      </c>
      <c r="F50" s="429"/>
      <c r="G50" s="429"/>
      <c r="H50" s="429"/>
      <c r="I50" s="429"/>
      <c r="J50" s="351" t="s">
        <v>2623</v>
      </c>
      <c r="K50" s="92">
        <v>5700</v>
      </c>
      <c r="L50" s="92">
        <v>4845</v>
      </c>
      <c r="M50" s="92">
        <v>4560</v>
      </c>
      <c r="N50" s="92">
        <v>4275</v>
      </c>
      <c r="O50" s="92">
        <v>3989.9999999999995</v>
      </c>
    </row>
    <row r="51" spans="1:15" ht="50.25" customHeight="1">
      <c r="A51" s="354">
        <v>4727296</v>
      </c>
      <c r="B51" s="365" t="s">
        <v>2661</v>
      </c>
      <c r="C51" s="363">
        <v>140</v>
      </c>
      <c r="D51" s="429"/>
      <c r="E51" s="363" t="s">
        <v>2625</v>
      </c>
      <c r="F51" s="429"/>
      <c r="G51" s="429"/>
      <c r="H51" s="429"/>
      <c r="I51" s="429"/>
      <c r="J51" s="351" t="s">
        <v>2623</v>
      </c>
      <c r="K51" s="92">
        <v>5973.75</v>
      </c>
      <c r="L51" s="92">
        <v>5077.6875</v>
      </c>
      <c r="M51" s="92">
        <v>4779</v>
      </c>
      <c r="N51" s="92">
        <v>4480.3125</v>
      </c>
      <c r="O51" s="92">
        <v>4181.625</v>
      </c>
    </row>
    <row r="52" spans="1:15" ht="50.25" customHeight="1">
      <c r="A52" s="354">
        <v>4727297</v>
      </c>
      <c r="B52" s="365" t="s">
        <v>2662</v>
      </c>
      <c r="C52" s="363">
        <v>140</v>
      </c>
      <c r="D52" s="429"/>
      <c r="E52" s="363" t="s">
        <v>2643</v>
      </c>
      <c r="F52" s="429"/>
      <c r="G52" s="429"/>
      <c r="H52" s="429"/>
      <c r="I52" s="429"/>
      <c r="J52" s="351" t="s">
        <v>2623</v>
      </c>
      <c r="K52" s="92">
        <v>5973.75</v>
      </c>
      <c r="L52" s="92">
        <v>5077.6875</v>
      </c>
      <c r="M52" s="92">
        <v>4779</v>
      </c>
      <c r="N52" s="92">
        <v>4480.3125</v>
      </c>
      <c r="O52" s="92">
        <v>4181.625</v>
      </c>
    </row>
    <row r="53" spans="1:15" ht="50.25" customHeight="1">
      <c r="A53" s="354">
        <v>4727298</v>
      </c>
      <c r="B53" s="365" t="s">
        <v>2663</v>
      </c>
      <c r="C53" s="363">
        <v>160</v>
      </c>
      <c r="D53" s="429"/>
      <c r="E53" s="363" t="s">
        <v>2625</v>
      </c>
      <c r="F53" s="429"/>
      <c r="G53" s="429"/>
      <c r="H53" s="429"/>
      <c r="I53" s="429"/>
      <c r="J53" s="351" t="s">
        <v>2623</v>
      </c>
      <c r="K53" s="92">
        <v>6827.5</v>
      </c>
      <c r="L53" s="92">
        <v>5803.375</v>
      </c>
      <c r="M53" s="92">
        <v>5462</v>
      </c>
      <c r="N53" s="92">
        <v>5120.625</v>
      </c>
      <c r="O53" s="92">
        <v>4779.25</v>
      </c>
    </row>
    <row r="54" spans="1:15" ht="50.25" customHeight="1">
      <c r="A54" s="354">
        <v>4727299</v>
      </c>
      <c r="B54" s="365" t="s">
        <v>2663</v>
      </c>
      <c r="C54" s="363">
        <v>160</v>
      </c>
      <c r="D54" s="429"/>
      <c r="E54" s="363" t="s">
        <v>2643</v>
      </c>
      <c r="F54" s="429"/>
      <c r="G54" s="429"/>
      <c r="H54" s="429"/>
      <c r="I54" s="429"/>
      <c r="J54" s="351" t="s">
        <v>2623</v>
      </c>
      <c r="K54" s="92">
        <v>6827.5</v>
      </c>
      <c r="L54" s="92">
        <v>5803.375</v>
      </c>
      <c r="M54" s="92">
        <v>5462</v>
      </c>
      <c r="N54" s="92">
        <v>5120.625</v>
      </c>
      <c r="O54" s="92">
        <v>4779.25</v>
      </c>
    </row>
    <row r="55" spans="1:15" ht="18" customHeight="1">
      <c r="A55" s="354"/>
      <c r="B55" s="361" t="s">
        <v>2664</v>
      </c>
      <c r="C55" s="361"/>
      <c r="D55" s="361"/>
      <c r="E55" s="361"/>
      <c r="F55" s="361"/>
      <c r="G55" s="361"/>
      <c r="H55" s="361"/>
      <c r="I55" s="361"/>
      <c r="J55" s="351"/>
      <c r="K55" s="92"/>
      <c r="L55" s="92"/>
      <c r="M55" s="92"/>
      <c r="N55" s="92"/>
      <c r="O55" s="92"/>
    </row>
    <row r="56" spans="1:15" ht="50.25" customHeight="1">
      <c r="A56" s="354">
        <v>4727300</v>
      </c>
      <c r="B56" s="365" t="s">
        <v>2665</v>
      </c>
      <c r="C56" s="363">
        <v>100</v>
      </c>
      <c r="D56" s="429" t="s">
        <v>2658</v>
      </c>
      <c r="E56" s="363" t="s">
        <v>2625</v>
      </c>
      <c r="F56" s="429">
        <v>0.216</v>
      </c>
      <c r="G56" s="429" t="s">
        <v>2635</v>
      </c>
      <c r="H56" s="429">
        <v>76.031999999999996</v>
      </c>
      <c r="I56" s="429">
        <v>89.855999999999995</v>
      </c>
      <c r="J56" s="351" t="s">
        <v>2623</v>
      </c>
      <c r="K56" s="92">
        <v>4411.25</v>
      </c>
      <c r="L56" s="92">
        <v>3749.5625</v>
      </c>
      <c r="M56" s="92">
        <v>3529</v>
      </c>
      <c r="N56" s="92">
        <v>3308.4375</v>
      </c>
      <c r="O56" s="92">
        <v>3087.875</v>
      </c>
    </row>
    <row r="57" spans="1:15" ht="50.25" customHeight="1">
      <c r="A57" s="354">
        <v>4727301</v>
      </c>
      <c r="B57" s="365" t="s">
        <v>2665</v>
      </c>
      <c r="C57" s="363">
        <v>100</v>
      </c>
      <c r="D57" s="429"/>
      <c r="E57" s="363" t="s">
        <v>2643</v>
      </c>
      <c r="F57" s="429"/>
      <c r="G57" s="429"/>
      <c r="H57" s="429"/>
      <c r="I57" s="429"/>
      <c r="J57" s="351" t="s">
        <v>2623</v>
      </c>
      <c r="K57" s="92">
        <v>4411.25</v>
      </c>
      <c r="L57" s="92">
        <v>3749.5625</v>
      </c>
      <c r="M57" s="92">
        <v>3529</v>
      </c>
      <c r="N57" s="92">
        <v>3308.4375</v>
      </c>
      <c r="O57" s="92">
        <v>3087.875</v>
      </c>
    </row>
    <row r="58" spans="1:15" ht="50.25" customHeight="1">
      <c r="A58" s="354">
        <v>4727302</v>
      </c>
      <c r="B58" s="365" t="s">
        <v>2666</v>
      </c>
      <c r="C58" s="363">
        <v>110</v>
      </c>
      <c r="D58" s="429"/>
      <c r="E58" s="363" t="s">
        <v>2625</v>
      </c>
      <c r="F58" s="429"/>
      <c r="G58" s="429"/>
      <c r="H58" s="429"/>
      <c r="I58" s="429"/>
      <c r="J58" s="351" t="s">
        <v>2623</v>
      </c>
      <c r="K58" s="92">
        <v>4847.5</v>
      </c>
      <c r="L58" s="92">
        <v>4120.375</v>
      </c>
      <c r="M58" s="92">
        <v>3878</v>
      </c>
      <c r="N58" s="92">
        <v>3635.625</v>
      </c>
      <c r="O58" s="92">
        <v>3393.25</v>
      </c>
    </row>
    <row r="59" spans="1:15" ht="50.25" customHeight="1">
      <c r="A59" s="354">
        <v>4727303</v>
      </c>
      <c r="B59" s="365" t="s">
        <v>2666</v>
      </c>
      <c r="C59" s="363">
        <v>110</v>
      </c>
      <c r="D59" s="429"/>
      <c r="E59" s="363" t="s">
        <v>2643</v>
      </c>
      <c r="F59" s="429"/>
      <c r="G59" s="429"/>
      <c r="H59" s="429"/>
      <c r="I59" s="429"/>
      <c r="J59" s="351" t="s">
        <v>2623</v>
      </c>
      <c r="K59" s="92">
        <v>4847.5</v>
      </c>
      <c r="L59" s="92">
        <v>4120.375</v>
      </c>
      <c r="M59" s="92">
        <v>3878</v>
      </c>
      <c r="N59" s="92">
        <v>3635.625</v>
      </c>
      <c r="O59" s="92">
        <v>3393.25</v>
      </c>
    </row>
    <row r="60" spans="1:15" ht="50.25" customHeight="1">
      <c r="A60" s="354">
        <v>4727304</v>
      </c>
      <c r="B60" s="365" t="s">
        <v>2667</v>
      </c>
      <c r="C60" s="363">
        <v>120</v>
      </c>
      <c r="D60" s="429"/>
      <c r="E60" s="363" t="s">
        <v>2625</v>
      </c>
      <c r="F60" s="429"/>
      <c r="G60" s="429"/>
      <c r="H60" s="429"/>
      <c r="I60" s="429"/>
      <c r="J60" s="351" t="s">
        <v>2623</v>
      </c>
      <c r="K60" s="92">
        <v>5288.75</v>
      </c>
      <c r="L60" s="92">
        <v>4495.4375</v>
      </c>
      <c r="M60" s="92">
        <v>4231</v>
      </c>
      <c r="N60" s="92">
        <v>3966.5625</v>
      </c>
      <c r="O60" s="92">
        <v>3702.1249999999995</v>
      </c>
    </row>
    <row r="61" spans="1:15" ht="50.25" customHeight="1">
      <c r="A61" s="354">
        <v>4727305</v>
      </c>
      <c r="B61" s="365" t="s">
        <v>2668</v>
      </c>
      <c r="C61" s="363">
        <v>120</v>
      </c>
      <c r="D61" s="429"/>
      <c r="E61" s="363" t="s">
        <v>2643</v>
      </c>
      <c r="F61" s="429"/>
      <c r="G61" s="429"/>
      <c r="H61" s="429"/>
      <c r="I61" s="429"/>
      <c r="J61" s="351" t="s">
        <v>2623</v>
      </c>
      <c r="K61" s="92">
        <v>5288.75</v>
      </c>
      <c r="L61" s="92">
        <v>4495.4375</v>
      </c>
      <c r="M61" s="92">
        <v>4231</v>
      </c>
      <c r="N61" s="92">
        <v>3966.5625</v>
      </c>
      <c r="O61" s="92">
        <v>3702.1249999999995</v>
      </c>
    </row>
    <row r="62" spans="1:15" ht="18.75" customHeight="1">
      <c r="A62" s="354"/>
      <c r="B62" s="361" t="s">
        <v>2669</v>
      </c>
      <c r="C62" s="361"/>
      <c r="D62" s="361"/>
      <c r="E62" s="361"/>
      <c r="F62" s="361"/>
      <c r="G62" s="361"/>
      <c r="H62" s="361"/>
      <c r="I62" s="361"/>
      <c r="J62" s="351"/>
      <c r="K62" s="92"/>
      <c r="L62" s="92"/>
      <c r="M62" s="92"/>
      <c r="N62" s="92"/>
      <c r="O62" s="92"/>
    </row>
    <row r="63" spans="1:15" ht="50.25" customHeight="1">
      <c r="A63" s="354">
        <v>4727306</v>
      </c>
      <c r="B63" s="365" t="s">
        <v>2670</v>
      </c>
      <c r="C63" s="363">
        <v>140</v>
      </c>
      <c r="D63" s="429" t="s">
        <v>2624</v>
      </c>
      <c r="E63" s="354" t="s">
        <v>2625</v>
      </c>
      <c r="F63" s="354">
        <v>0.216</v>
      </c>
      <c r="G63" s="354" t="s">
        <v>2635</v>
      </c>
      <c r="H63" s="429">
        <v>76.031999999999996</v>
      </c>
      <c r="I63" s="429">
        <v>89.855999999999995</v>
      </c>
      <c r="J63" s="351" t="s">
        <v>2623</v>
      </c>
      <c r="K63" s="92">
        <v>6171.25</v>
      </c>
      <c r="L63" s="92">
        <v>5245.5625</v>
      </c>
      <c r="M63" s="92">
        <v>4937</v>
      </c>
      <c r="N63" s="92">
        <v>4628.4375</v>
      </c>
      <c r="O63" s="92">
        <v>4319.875</v>
      </c>
    </row>
    <row r="64" spans="1:15" ht="50.25" customHeight="1">
      <c r="A64" s="354">
        <v>4727307</v>
      </c>
      <c r="B64" s="365" t="s">
        <v>2670</v>
      </c>
      <c r="C64" s="363">
        <v>140</v>
      </c>
      <c r="D64" s="429"/>
      <c r="E64" s="354" t="s">
        <v>2671</v>
      </c>
      <c r="F64" s="354">
        <v>0.14399999999999999</v>
      </c>
      <c r="G64" s="354" t="s">
        <v>2654</v>
      </c>
      <c r="H64" s="429"/>
      <c r="I64" s="429"/>
      <c r="J64" s="351" t="s">
        <v>2623</v>
      </c>
      <c r="K64" s="92">
        <v>6171.25</v>
      </c>
      <c r="L64" s="92">
        <v>5245.5625</v>
      </c>
      <c r="M64" s="92">
        <v>4937</v>
      </c>
      <c r="N64" s="92">
        <v>4628.4375</v>
      </c>
      <c r="O64" s="92">
        <v>4319.875</v>
      </c>
    </row>
    <row r="65" spans="1:15" ht="50.25" customHeight="1">
      <c r="A65" s="354">
        <v>4727308</v>
      </c>
      <c r="B65" s="365" t="s">
        <v>2672</v>
      </c>
      <c r="C65" s="363">
        <v>160</v>
      </c>
      <c r="D65" s="429"/>
      <c r="E65" s="354" t="s">
        <v>2625</v>
      </c>
      <c r="F65" s="354">
        <v>0.216</v>
      </c>
      <c r="G65" s="354" t="s">
        <v>2635</v>
      </c>
      <c r="H65" s="429"/>
      <c r="I65" s="429"/>
      <c r="J65" s="351" t="s">
        <v>2623</v>
      </c>
      <c r="K65" s="92">
        <v>7180</v>
      </c>
      <c r="L65" s="92">
        <v>6103</v>
      </c>
      <c r="M65" s="92">
        <v>5744</v>
      </c>
      <c r="N65" s="92">
        <v>5385</v>
      </c>
      <c r="O65" s="92">
        <v>5026</v>
      </c>
    </row>
    <row r="66" spans="1:15" ht="50.25" customHeight="1">
      <c r="A66" s="354">
        <v>4727309</v>
      </c>
      <c r="B66" s="365" t="s">
        <v>2672</v>
      </c>
      <c r="C66" s="363">
        <v>160</v>
      </c>
      <c r="D66" s="429"/>
      <c r="E66" s="354" t="s">
        <v>2671</v>
      </c>
      <c r="F66" s="354">
        <v>0.14399999999999999</v>
      </c>
      <c r="G66" s="354" t="s">
        <v>2654</v>
      </c>
      <c r="H66" s="429"/>
      <c r="I66" s="429"/>
      <c r="J66" s="351" t="s">
        <v>2623</v>
      </c>
      <c r="K66" s="92">
        <v>7180</v>
      </c>
      <c r="L66" s="92">
        <v>6103</v>
      </c>
      <c r="M66" s="92">
        <v>5744</v>
      </c>
      <c r="N66" s="92">
        <v>5385</v>
      </c>
      <c r="O66" s="92">
        <v>5026</v>
      </c>
    </row>
    <row r="67" spans="1:15" ht="17.25" customHeight="1">
      <c r="A67" s="354"/>
      <c r="B67" s="361" t="s">
        <v>2673</v>
      </c>
      <c r="C67" s="361"/>
      <c r="D67" s="361"/>
      <c r="E67" s="361"/>
      <c r="F67" s="361"/>
      <c r="G67" s="361"/>
      <c r="H67" s="361"/>
      <c r="I67" s="361"/>
      <c r="J67" s="351"/>
      <c r="K67" s="92"/>
      <c r="L67" s="92"/>
      <c r="M67" s="92"/>
      <c r="N67" s="92"/>
      <c r="O67" s="92"/>
    </row>
    <row r="68" spans="1:15" ht="50.25" customHeight="1">
      <c r="A68" s="354">
        <v>4727310</v>
      </c>
      <c r="B68" s="365" t="s">
        <v>2674</v>
      </c>
      <c r="C68" s="363">
        <v>170</v>
      </c>
      <c r="D68" s="429" t="s">
        <v>2652</v>
      </c>
      <c r="E68" s="366" t="s">
        <v>2675</v>
      </c>
      <c r="F68" s="354">
        <v>0.17280000000000001</v>
      </c>
      <c r="G68" s="363" t="s">
        <v>2676</v>
      </c>
      <c r="H68" s="429">
        <v>76.031999999999996</v>
      </c>
      <c r="I68" s="429">
        <v>89.855999999999995</v>
      </c>
      <c r="J68" s="351" t="s">
        <v>2623</v>
      </c>
      <c r="K68" s="92">
        <v>7630</v>
      </c>
      <c r="L68" s="92">
        <v>6485.5</v>
      </c>
      <c r="M68" s="92">
        <v>6104</v>
      </c>
      <c r="N68" s="92">
        <v>5722.5</v>
      </c>
      <c r="O68" s="92">
        <v>5341</v>
      </c>
    </row>
    <row r="69" spans="1:15" ht="50.25" customHeight="1">
      <c r="A69" s="354">
        <v>4727311</v>
      </c>
      <c r="B69" s="365" t="s">
        <v>2674</v>
      </c>
      <c r="C69" s="363">
        <v>170</v>
      </c>
      <c r="D69" s="429"/>
      <c r="E69" s="354" t="s">
        <v>2677</v>
      </c>
      <c r="F69" s="429">
        <v>0.14399999999999999</v>
      </c>
      <c r="G69" s="429" t="s">
        <v>2654</v>
      </c>
      <c r="H69" s="429"/>
      <c r="I69" s="429"/>
      <c r="J69" s="351" t="s">
        <v>2623</v>
      </c>
      <c r="K69" s="92">
        <v>7630</v>
      </c>
      <c r="L69" s="92">
        <v>6485.5</v>
      </c>
      <c r="M69" s="92">
        <v>6104</v>
      </c>
      <c r="N69" s="92">
        <v>5722.5</v>
      </c>
      <c r="O69" s="92">
        <v>5341</v>
      </c>
    </row>
    <row r="70" spans="1:15" ht="50.25" customHeight="1">
      <c r="A70" s="354">
        <v>4727312</v>
      </c>
      <c r="B70" s="365" t="s">
        <v>2674</v>
      </c>
      <c r="C70" s="363">
        <v>170</v>
      </c>
      <c r="D70" s="429"/>
      <c r="E70" s="354" t="s">
        <v>2653</v>
      </c>
      <c r="F70" s="429"/>
      <c r="G70" s="429"/>
      <c r="H70" s="429"/>
      <c r="I70" s="429"/>
      <c r="J70" s="351" t="s">
        <v>2623</v>
      </c>
      <c r="K70" s="92">
        <v>7630</v>
      </c>
      <c r="L70" s="92">
        <v>6485.5</v>
      </c>
      <c r="M70" s="92">
        <v>6104</v>
      </c>
      <c r="N70" s="92">
        <v>5722.5</v>
      </c>
      <c r="O70" s="92">
        <v>5341</v>
      </c>
    </row>
    <row r="71" spans="1:15" ht="50.25" customHeight="1">
      <c r="A71" s="354">
        <v>4727313</v>
      </c>
      <c r="B71" s="365" t="s">
        <v>2678</v>
      </c>
      <c r="C71" s="363">
        <v>180</v>
      </c>
      <c r="D71" s="429"/>
      <c r="E71" s="366" t="s">
        <v>2675</v>
      </c>
      <c r="F71" s="363">
        <v>0.17280000000000001</v>
      </c>
      <c r="G71" s="363" t="s">
        <v>2676</v>
      </c>
      <c r="H71" s="429">
        <v>76.031999999999996</v>
      </c>
      <c r="I71" s="429">
        <v>89.855999999999995</v>
      </c>
      <c r="J71" s="351" t="s">
        <v>2623</v>
      </c>
      <c r="K71" s="92">
        <v>7976.25</v>
      </c>
      <c r="L71" s="92">
        <v>6779.8125</v>
      </c>
      <c r="M71" s="92">
        <v>6381</v>
      </c>
      <c r="N71" s="92">
        <v>5982.1875</v>
      </c>
      <c r="O71" s="92">
        <v>5583.375</v>
      </c>
    </row>
    <row r="72" spans="1:15" ht="50.25" customHeight="1">
      <c r="A72" s="354">
        <v>4727314</v>
      </c>
      <c r="B72" s="365" t="s">
        <v>2678</v>
      </c>
      <c r="C72" s="363">
        <v>180</v>
      </c>
      <c r="D72" s="429"/>
      <c r="E72" s="354" t="s">
        <v>2677</v>
      </c>
      <c r="F72" s="660">
        <v>0.14399999999999999</v>
      </c>
      <c r="G72" s="660" t="s">
        <v>2654</v>
      </c>
      <c r="H72" s="429"/>
      <c r="I72" s="429"/>
      <c r="J72" s="351" t="s">
        <v>2623</v>
      </c>
      <c r="K72" s="92">
        <v>7976.25</v>
      </c>
      <c r="L72" s="92">
        <v>6779.8125</v>
      </c>
      <c r="M72" s="92">
        <v>6381</v>
      </c>
      <c r="N72" s="92">
        <v>5982.1875</v>
      </c>
      <c r="O72" s="92">
        <v>5583.375</v>
      </c>
    </row>
    <row r="73" spans="1:15" ht="50.25" customHeight="1">
      <c r="A73" s="354">
        <v>4727315</v>
      </c>
      <c r="B73" s="365" t="s">
        <v>2678</v>
      </c>
      <c r="C73" s="363">
        <v>180</v>
      </c>
      <c r="D73" s="429"/>
      <c r="E73" s="354" t="s">
        <v>2653</v>
      </c>
      <c r="F73" s="429"/>
      <c r="G73" s="429"/>
      <c r="H73" s="429"/>
      <c r="I73" s="429"/>
      <c r="J73" s="351" t="s">
        <v>2623</v>
      </c>
      <c r="K73" s="92">
        <v>7976.25</v>
      </c>
      <c r="L73" s="92">
        <v>6779.8125</v>
      </c>
      <c r="M73" s="92">
        <v>6381</v>
      </c>
      <c r="N73" s="92">
        <v>5982.1875</v>
      </c>
      <c r="O73" s="92">
        <v>5583.375</v>
      </c>
    </row>
    <row r="74" spans="1:15" ht="50.25" customHeight="1">
      <c r="A74" s="354">
        <v>4727316</v>
      </c>
      <c r="B74" s="365" t="s">
        <v>2679</v>
      </c>
      <c r="C74" s="363">
        <v>190</v>
      </c>
      <c r="D74" s="429"/>
      <c r="E74" s="354" t="s">
        <v>2677</v>
      </c>
      <c r="F74" s="429"/>
      <c r="G74" s="354" t="s">
        <v>2680</v>
      </c>
      <c r="H74" s="354">
        <v>69.695999999999998</v>
      </c>
      <c r="I74" s="354">
        <v>82.367999999999995</v>
      </c>
      <c r="J74" s="351" t="s">
        <v>2623</v>
      </c>
      <c r="K74" s="92">
        <v>8393.75</v>
      </c>
      <c r="L74" s="92">
        <v>7134.6875</v>
      </c>
      <c r="M74" s="92">
        <v>6715</v>
      </c>
      <c r="N74" s="92">
        <v>6295.3125</v>
      </c>
      <c r="O74" s="92">
        <v>5875.625</v>
      </c>
    </row>
    <row r="75" spans="1:15" ht="50.25" customHeight="1">
      <c r="A75" s="354">
        <v>4727317</v>
      </c>
      <c r="B75" s="365" t="s">
        <v>2679</v>
      </c>
      <c r="C75" s="363">
        <v>190</v>
      </c>
      <c r="D75" s="429"/>
      <c r="E75" s="354" t="s">
        <v>2653</v>
      </c>
      <c r="F75" s="429"/>
      <c r="G75" s="354" t="s">
        <v>2654</v>
      </c>
      <c r="H75" s="354">
        <v>76.031999999999996</v>
      </c>
      <c r="I75" s="354">
        <v>89.855999999999995</v>
      </c>
      <c r="J75" s="351" t="s">
        <v>2623</v>
      </c>
      <c r="K75" s="92">
        <v>8393.75</v>
      </c>
      <c r="L75" s="92">
        <v>7134.6875</v>
      </c>
      <c r="M75" s="92">
        <v>6715</v>
      </c>
      <c r="N75" s="92">
        <v>6295.3125</v>
      </c>
      <c r="O75" s="92">
        <v>5875.625</v>
      </c>
    </row>
    <row r="76" spans="1:15" ht="18" customHeight="1">
      <c r="A76" s="354"/>
      <c r="B76" s="361" t="s">
        <v>2681</v>
      </c>
      <c r="C76" s="361"/>
      <c r="D76" s="361"/>
      <c r="E76" s="361"/>
      <c r="F76" s="361"/>
      <c r="G76" s="361"/>
      <c r="H76" s="361"/>
      <c r="I76" s="361"/>
      <c r="J76" s="351"/>
      <c r="K76" s="92"/>
      <c r="L76" s="92"/>
      <c r="M76" s="92"/>
      <c r="N76" s="92"/>
      <c r="O76" s="92"/>
    </row>
    <row r="77" spans="1:15" ht="50.25" customHeight="1">
      <c r="A77" s="354">
        <v>4727318</v>
      </c>
      <c r="B77" s="365" t="s">
        <v>2682</v>
      </c>
      <c r="C77" s="363">
        <v>100</v>
      </c>
      <c r="D77" s="429" t="s">
        <v>2683</v>
      </c>
      <c r="E77" s="660" t="s">
        <v>2684</v>
      </c>
      <c r="F77" s="429"/>
      <c r="G77" s="429"/>
      <c r="H77" s="429"/>
      <c r="I77" s="429"/>
      <c r="J77" s="351" t="s">
        <v>2623</v>
      </c>
      <c r="K77" s="92">
        <v>4400</v>
      </c>
      <c r="L77" s="92">
        <v>3740</v>
      </c>
      <c r="M77" s="92">
        <v>3520</v>
      </c>
      <c r="N77" s="92">
        <v>3300</v>
      </c>
      <c r="O77" s="92">
        <v>3080</v>
      </c>
    </row>
    <row r="78" spans="1:15" ht="50.25" customHeight="1">
      <c r="A78" s="354">
        <v>4727319</v>
      </c>
      <c r="B78" s="365" t="s">
        <v>2685</v>
      </c>
      <c r="C78" s="363">
        <v>110</v>
      </c>
      <c r="D78" s="429"/>
      <c r="E78" s="429"/>
      <c r="F78" s="429"/>
      <c r="G78" s="429"/>
      <c r="H78" s="429"/>
      <c r="I78" s="429"/>
      <c r="J78" s="351" t="s">
        <v>2623</v>
      </c>
      <c r="K78" s="92">
        <v>4840</v>
      </c>
      <c r="L78" s="92">
        <v>4114</v>
      </c>
      <c r="M78" s="92">
        <v>3872</v>
      </c>
      <c r="N78" s="92">
        <v>3630</v>
      </c>
      <c r="O78" s="92">
        <v>3388</v>
      </c>
    </row>
    <row r="79" spans="1:15" ht="50.25" customHeight="1">
      <c r="A79" s="354">
        <v>4727320</v>
      </c>
      <c r="B79" s="367" t="s">
        <v>2686</v>
      </c>
      <c r="C79" s="363">
        <v>120</v>
      </c>
      <c r="D79" s="429"/>
      <c r="E79" s="429"/>
      <c r="F79" s="429"/>
      <c r="G79" s="429"/>
      <c r="H79" s="429"/>
      <c r="I79" s="429"/>
      <c r="J79" s="351" t="s">
        <v>2623</v>
      </c>
      <c r="K79" s="92">
        <v>5280</v>
      </c>
      <c r="L79" s="92">
        <v>4488</v>
      </c>
      <c r="M79" s="92">
        <v>4224</v>
      </c>
      <c r="N79" s="92">
        <v>3960</v>
      </c>
      <c r="O79" s="92">
        <v>3695.9999999999995</v>
      </c>
    </row>
    <row r="80" spans="1:15" ht="50.25" customHeight="1">
      <c r="A80" s="354">
        <v>4727321</v>
      </c>
      <c r="B80" s="365" t="s">
        <v>2687</v>
      </c>
      <c r="C80" s="363">
        <v>130</v>
      </c>
      <c r="D80" s="429"/>
      <c r="E80" s="429"/>
      <c r="F80" s="429"/>
      <c r="G80" s="429"/>
      <c r="H80" s="429"/>
      <c r="I80" s="429"/>
      <c r="J80" s="351" t="s">
        <v>2623</v>
      </c>
      <c r="K80" s="92">
        <v>5720</v>
      </c>
      <c r="L80" s="92">
        <v>4862</v>
      </c>
      <c r="M80" s="92">
        <v>4576</v>
      </c>
      <c r="N80" s="92">
        <v>4290</v>
      </c>
      <c r="O80" s="92">
        <v>4003.9999999999995</v>
      </c>
    </row>
    <row r="81" spans="1:15" ht="50.25" customHeight="1">
      <c r="A81" s="354">
        <v>4727322</v>
      </c>
      <c r="B81" s="365" t="s">
        <v>2688</v>
      </c>
      <c r="C81" s="363">
        <v>140</v>
      </c>
      <c r="D81" s="429"/>
      <c r="E81" s="429"/>
      <c r="F81" s="429"/>
      <c r="G81" s="429"/>
      <c r="H81" s="429"/>
      <c r="I81" s="429"/>
      <c r="J81" s="351" t="s">
        <v>2623</v>
      </c>
      <c r="K81" s="92">
        <v>6160</v>
      </c>
      <c r="L81" s="92">
        <v>5236</v>
      </c>
      <c r="M81" s="92">
        <v>4928</v>
      </c>
      <c r="N81" s="92">
        <v>4620</v>
      </c>
      <c r="O81" s="92">
        <v>4312</v>
      </c>
    </row>
    <row r="83" spans="1:15">
      <c r="A83" s="196" t="s">
        <v>2689</v>
      </c>
    </row>
  </sheetData>
  <mergeCells count="57">
    <mergeCell ref="D18:D23"/>
    <mergeCell ref="H18:H23"/>
    <mergeCell ref="I18:I23"/>
    <mergeCell ref="D25:D30"/>
    <mergeCell ref="H25:H30"/>
    <mergeCell ref="I25:I30"/>
    <mergeCell ref="I42:I45"/>
    <mergeCell ref="D32:D35"/>
    <mergeCell ref="H32:H35"/>
    <mergeCell ref="I32:I35"/>
    <mergeCell ref="D37:D40"/>
    <mergeCell ref="H38:H40"/>
    <mergeCell ref="I38:I40"/>
    <mergeCell ref="D42:D45"/>
    <mergeCell ref="E42:E45"/>
    <mergeCell ref="F42:F45"/>
    <mergeCell ref="G42:G45"/>
    <mergeCell ref="H42:H45"/>
    <mergeCell ref="F47:F54"/>
    <mergeCell ref="G47:G54"/>
    <mergeCell ref="H47:H54"/>
    <mergeCell ref="I47:I54"/>
    <mergeCell ref="D56:D61"/>
    <mergeCell ref="F56:F61"/>
    <mergeCell ref="G56:G61"/>
    <mergeCell ref="H56:H61"/>
    <mergeCell ref="I56:I61"/>
    <mergeCell ref="D47:D54"/>
    <mergeCell ref="A12:O12"/>
    <mergeCell ref="J15:J16"/>
    <mergeCell ref="K15:K16"/>
    <mergeCell ref="L15:L16"/>
    <mergeCell ref="M15:M16"/>
    <mergeCell ref="N15:N16"/>
    <mergeCell ref="G15:G16"/>
    <mergeCell ref="H15:I15"/>
    <mergeCell ref="A15:A16"/>
    <mergeCell ref="B15:B16"/>
    <mergeCell ref="C15:C16"/>
    <mergeCell ref="D15:E15"/>
    <mergeCell ref="F15:F16"/>
    <mergeCell ref="A14:O14"/>
    <mergeCell ref="O15:O16"/>
    <mergeCell ref="F72:F75"/>
    <mergeCell ref="G72:G73"/>
    <mergeCell ref="D77:D81"/>
    <mergeCell ref="E77:I81"/>
    <mergeCell ref="D63:D66"/>
    <mergeCell ref="H63:H66"/>
    <mergeCell ref="I63:I66"/>
    <mergeCell ref="D68:D75"/>
    <mergeCell ref="H68:H70"/>
    <mergeCell ref="I68:I70"/>
    <mergeCell ref="F69:F70"/>
    <mergeCell ref="G69:G70"/>
    <mergeCell ref="H71:H73"/>
    <mergeCell ref="I71:I73"/>
  </mergeCells>
  <pageMargins left="0.70866141732283472" right="0.70866141732283472" top="0.74803149606299213" bottom="0.74803149606299213" header="0.31496062992125984" footer="0.31496062992125984"/>
  <pageSetup paperSize="9" scale="52" fitToHeight="3" orientation="portrait" r:id="rId1"/>
  <drawing r:id="rId2"/>
</worksheet>
</file>

<file path=xl/worksheets/sheet27.xml><?xml version="1.0" encoding="utf-8"?>
<worksheet xmlns="http://schemas.openxmlformats.org/spreadsheetml/2006/main" xmlns:r="http://schemas.openxmlformats.org/officeDocument/2006/relationships">
  <sheetPr>
    <pageSetUpPr fitToPage="1"/>
  </sheetPr>
  <dimension ref="A1:X40"/>
  <sheetViews>
    <sheetView workbookViewId="0">
      <selection sqref="A1:X11"/>
    </sheetView>
  </sheetViews>
  <sheetFormatPr defaultRowHeight="15"/>
  <cols>
    <col min="2" max="2" width="18.42578125" customWidth="1"/>
  </cols>
  <sheetData>
    <row r="1" spans="1:24">
      <c r="A1" s="3"/>
      <c r="B1" s="4"/>
      <c r="C1" s="4"/>
      <c r="D1" s="4"/>
      <c r="E1" s="4"/>
      <c r="F1" s="4"/>
      <c r="G1" s="4"/>
      <c r="H1" s="4"/>
      <c r="I1" s="4"/>
      <c r="J1" s="4"/>
      <c r="K1" s="4"/>
      <c r="L1" s="4"/>
      <c r="M1" s="4"/>
      <c r="N1" s="4"/>
      <c r="O1" s="4"/>
      <c r="P1" s="4"/>
      <c r="Q1" s="4"/>
      <c r="R1" s="4"/>
      <c r="S1" s="4"/>
      <c r="T1" s="4"/>
      <c r="U1" s="4"/>
      <c r="V1" s="4"/>
      <c r="W1" s="4"/>
      <c r="X1" s="306"/>
    </row>
    <row r="2" spans="1:24">
      <c r="A2" s="6"/>
      <c r="B2" s="1"/>
      <c r="C2" s="1"/>
      <c r="D2" s="1"/>
      <c r="E2" s="1"/>
      <c r="F2" s="1"/>
      <c r="G2" s="1"/>
      <c r="H2" s="1"/>
      <c r="I2" s="1"/>
      <c r="J2" s="1"/>
      <c r="K2" s="1"/>
      <c r="L2" s="1"/>
      <c r="M2" s="1"/>
      <c r="N2" s="1"/>
      <c r="O2" s="1"/>
      <c r="P2" s="1"/>
      <c r="Q2" s="1"/>
      <c r="R2" s="1"/>
      <c r="S2" s="1"/>
      <c r="T2" s="1"/>
      <c r="U2" s="1"/>
      <c r="V2" s="1"/>
      <c r="W2" s="1"/>
      <c r="X2" s="7"/>
    </row>
    <row r="3" spans="1:24" ht="31.5">
      <c r="A3" s="6"/>
      <c r="B3" s="1"/>
      <c r="C3" s="1"/>
      <c r="D3" s="1"/>
      <c r="E3" s="1"/>
      <c r="F3" s="1"/>
      <c r="G3" s="1"/>
      <c r="H3" s="1"/>
      <c r="I3" s="1"/>
      <c r="J3" s="1"/>
      <c r="K3" s="1"/>
      <c r="L3" s="1"/>
      <c r="M3" s="1"/>
      <c r="N3" s="1"/>
      <c r="O3" s="1"/>
      <c r="P3" s="14" t="s">
        <v>2861</v>
      </c>
      <c r="Q3" s="2"/>
      <c r="R3" s="2"/>
      <c r="S3" s="2"/>
      <c r="T3" s="2"/>
      <c r="U3" s="2"/>
      <c r="V3" s="2"/>
      <c r="W3" s="2"/>
      <c r="X3" s="11"/>
    </row>
    <row r="4" spans="1:24" ht="31.5" customHeight="1">
      <c r="A4" s="6"/>
      <c r="B4" s="1"/>
      <c r="C4" s="1"/>
      <c r="D4" s="1"/>
      <c r="E4" s="1"/>
      <c r="F4" s="1"/>
      <c r="G4" s="1"/>
      <c r="H4" s="1"/>
      <c r="I4" s="1"/>
      <c r="J4" s="1"/>
      <c r="K4" s="1"/>
      <c r="L4" s="1"/>
      <c r="M4" s="1"/>
      <c r="N4" s="1"/>
      <c r="O4" s="1"/>
      <c r="P4" s="15"/>
      <c r="Q4" s="1"/>
      <c r="R4" s="1"/>
      <c r="S4" s="1"/>
      <c r="T4" s="1"/>
      <c r="U4" s="1"/>
      <c r="V4" s="1"/>
      <c r="W4" s="1"/>
      <c r="X4" s="7"/>
    </row>
    <row r="5" spans="1:24" ht="31.5" customHeight="1">
      <c r="A5" s="6"/>
      <c r="B5" s="1"/>
      <c r="C5" s="1"/>
      <c r="D5" s="1"/>
      <c r="E5" s="1"/>
      <c r="F5" s="1"/>
      <c r="G5" s="1"/>
      <c r="H5" s="1"/>
      <c r="I5" s="1"/>
      <c r="J5" s="1"/>
      <c r="K5" s="1"/>
      <c r="L5" s="1"/>
      <c r="M5" s="1"/>
      <c r="N5" s="1"/>
      <c r="O5" s="1"/>
      <c r="P5" s="37" t="s">
        <v>2862</v>
      </c>
      <c r="Q5" s="13"/>
      <c r="S5" s="13"/>
      <c r="T5" s="13"/>
      <c r="U5" s="13"/>
      <c r="V5" s="13"/>
      <c r="W5" s="13"/>
      <c r="X5" s="7"/>
    </row>
    <row r="6" spans="1:24" ht="31.5" customHeight="1">
      <c r="A6" s="6"/>
      <c r="B6" s="1"/>
      <c r="C6" s="1"/>
      <c r="D6" s="1"/>
      <c r="E6" s="1"/>
      <c r="F6" s="1"/>
      <c r="G6" s="1"/>
      <c r="H6" s="1"/>
      <c r="I6" s="1"/>
      <c r="J6" s="1"/>
      <c r="K6" s="1"/>
      <c r="L6" s="1"/>
      <c r="M6" s="1"/>
      <c r="N6" s="1"/>
      <c r="O6" s="1"/>
      <c r="P6" s="1"/>
      <c r="Q6" s="1"/>
      <c r="R6" s="1"/>
      <c r="S6" s="1"/>
      <c r="T6" s="1"/>
      <c r="U6" s="1"/>
      <c r="V6" s="1"/>
      <c r="W6" s="1"/>
      <c r="X6" s="7"/>
    </row>
    <row r="7" spans="1:24" ht="24.75" customHeight="1">
      <c r="A7" s="6"/>
      <c r="B7" s="1"/>
      <c r="C7" s="1"/>
      <c r="D7" s="1"/>
      <c r="E7" s="1"/>
      <c r="F7" s="1"/>
      <c r="G7" s="1"/>
      <c r="H7" s="1"/>
      <c r="I7" s="1"/>
      <c r="J7" s="1"/>
      <c r="K7" s="1"/>
      <c r="L7" s="1"/>
      <c r="M7" s="1"/>
      <c r="N7" s="1"/>
      <c r="O7" s="1"/>
      <c r="P7" s="1"/>
      <c r="Q7" s="1"/>
      <c r="R7" s="1"/>
      <c r="S7" s="1"/>
      <c r="T7" s="1"/>
      <c r="U7" s="1"/>
      <c r="V7" s="1"/>
      <c r="W7" s="1"/>
      <c r="X7" s="7"/>
    </row>
    <row r="8" spans="1:24" ht="14.25" customHeight="1">
      <c r="A8" s="6"/>
      <c r="B8" s="1"/>
      <c r="C8" s="1"/>
      <c r="D8" s="1"/>
      <c r="E8" s="1"/>
      <c r="F8" s="1"/>
      <c r="G8" s="1"/>
      <c r="H8" s="1"/>
      <c r="I8" s="1"/>
      <c r="J8" s="1"/>
      <c r="K8" s="1"/>
      <c r="L8" s="1"/>
      <c r="M8" s="1"/>
      <c r="N8" s="1"/>
      <c r="O8" s="1"/>
      <c r="P8" s="1"/>
      <c r="Q8" s="1"/>
      <c r="R8" s="1"/>
      <c r="S8" s="1"/>
      <c r="T8" s="1"/>
      <c r="U8" s="1"/>
      <c r="V8" s="1"/>
      <c r="W8" s="1"/>
      <c r="X8" s="7"/>
    </row>
    <row r="9" spans="1:24" ht="13.5" customHeight="1" thickBot="1">
      <c r="A9" s="8"/>
      <c r="B9" s="9"/>
      <c r="C9" s="9"/>
      <c r="D9" s="9"/>
      <c r="E9" s="9"/>
      <c r="F9" s="9"/>
      <c r="G9" s="9"/>
      <c r="H9" s="9"/>
      <c r="I9" s="9"/>
      <c r="J9" s="9"/>
      <c r="K9" s="9"/>
      <c r="L9" s="9"/>
      <c r="M9" s="9"/>
      <c r="N9" s="9"/>
      <c r="O9" s="9"/>
      <c r="P9" s="9"/>
      <c r="Q9" s="9"/>
      <c r="R9" s="9"/>
      <c r="S9" s="9"/>
      <c r="T9" s="9"/>
      <c r="U9" s="9"/>
      <c r="V9" s="9"/>
      <c r="W9" s="9"/>
      <c r="X9" s="10"/>
    </row>
    <row r="10" spans="1:24" ht="15.75">
      <c r="A10" s="18" t="s">
        <v>2863</v>
      </c>
      <c r="B10" s="282"/>
      <c r="C10" s="16"/>
      <c r="D10" s="16"/>
      <c r="E10" s="16"/>
      <c r="F10" s="16"/>
      <c r="G10" s="397" t="s">
        <v>2864</v>
      </c>
      <c r="H10" s="16"/>
      <c r="I10" s="16"/>
      <c r="J10" s="16"/>
      <c r="K10" s="397" t="s">
        <v>2865</v>
      </c>
      <c r="L10" s="16"/>
      <c r="M10" s="16"/>
      <c r="N10" s="16"/>
      <c r="O10" s="16"/>
      <c r="P10" s="16"/>
      <c r="Q10" s="16"/>
      <c r="R10" s="16"/>
      <c r="S10" s="16"/>
      <c r="T10" s="16"/>
      <c r="U10" s="16"/>
      <c r="V10" s="16"/>
      <c r="W10" s="16"/>
      <c r="X10" s="5"/>
    </row>
    <row r="11" spans="1:24" ht="16.5" thickBot="1">
      <c r="A11" s="19"/>
      <c r="B11" s="283"/>
      <c r="C11" s="17"/>
      <c r="D11" s="17"/>
      <c r="E11" s="17"/>
      <c r="F11" s="17"/>
      <c r="G11" s="17"/>
      <c r="H11" s="17"/>
      <c r="I11" s="17"/>
      <c r="J11" s="17"/>
      <c r="K11" s="17"/>
      <c r="L11" s="17"/>
      <c r="M11" s="17"/>
      <c r="N11" s="17"/>
      <c r="O11" s="17"/>
      <c r="P11" s="17"/>
      <c r="Q11" s="17"/>
      <c r="R11" s="17"/>
      <c r="S11" s="17"/>
      <c r="T11" s="17"/>
      <c r="U11" s="17"/>
      <c r="V11" s="17"/>
      <c r="W11" s="17"/>
      <c r="X11" s="10"/>
    </row>
    <row r="12" spans="1:24" ht="51.75" customHeight="1" thickBot="1">
      <c r="A12" s="641" t="s">
        <v>2509</v>
      </c>
      <c r="B12" s="642"/>
      <c r="C12" s="642"/>
      <c r="D12" s="642"/>
      <c r="E12" s="642"/>
      <c r="F12" s="642"/>
      <c r="G12" s="642"/>
      <c r="H12" s="642"/>
      <c r="I12" s="642"/>
      <c r="J12" s="642"/>
      <c r="K12" s="642"/>
      <c r="L12" s="642"/>
      <c r="M12" s="642"/>
      <c r="N12" s="642"/>
      <c r="O12" s="642"/>
      <c r="P12" s="643"/>
    </row>
    <row r="13" spans="1:24" ht="20.25">
      <c r="A13" s="644" t="s">
        <v>2613</v>
      </c>
      <c r="B13" s="498"/>
      <c r="C13" s="498"/>
      <c r="D13" s="498"/>
      <c r="E13" s="498"/>
      <c r="F13" s="498"/>
      <c r="G13" s="498"/>
      <c r="H13" s="498"/>
      <c r="I13" s="498"/>
      <c r="J13" s="498"/>
      <c r="K13" s="498"/>
      <c r="L13" s="498"/>
      <c r="M13" s="498"/>
      <c r="N13" s="498"/>
      <c r="O13" s="498"/>
      <c r="P13" s="627"/>
    </row>
    <row r="14" spans="1:24" ht="89.25">
      <c r="A14" s="40" t="s">
        <v>4</v>
      </c>
      <c r="B14" s="665" t="s">
        <v>3</v>
      </c>
      <c r="C14" s="411"/>
      <c r="D14" s="411"/>
      <c r="E14" s="411"/>
      <c r="F14" s="411"/>
      <c r="G14" s="411"/>
      <c r="H14" s="411"/>
      <c r="I14" s="411"/>
      <c r="J14" s="356" t="s">
        <v>468</v>
      </c>
      <c r="K14" s="41" t="s">
        <v>24</v>
      </c>
      <c r="L14" s="277" t="s">
        <v>617</v>
      </c>
      <c r="M14" s="277" t="s">
        <v>618</v>
      </c>
      <c r="N14" s="277" t="s">
        <v>619</v>
      </c>
      <c r="O14" s="277" t="s">
        <v>620</v>
      </c>
      <c r="P14" s="277" t="s">
        <v>621</v>
      </c>
    </row>
    <row r="15" spans="1:24">
      <c r="A15" s="52">
        <v>4727323</v>
      </c>
      <c r="B15" s="665" t="s">
        <v>2690</v>
      </c>
      <c r="C15" s="411"/>
      <c r="D15" s="411"/>
      <c r="E15" s="411"/>
      <c r="F15" s="411"/>
      <c r="G15" s="411"/>
      <c r="H15" s="411"/>
      <c r="I15" s="411"/>
      <c r="J15" s="368" t="s">
        <v>2691</v>
      </c>
      <c r="K15" s="357" t="s">
        <v>2692</v>
      </c>
      <c r="L15" s="92">
        <v>1595</v>
      </c>
      <c r="M15" s="92">
        <v>1515.25</v>
      </c>
      <c r="N15" s="92">
        <v>1435.5</v>
      </c>
      <c r="O15" s="92">
        <v>1355.75</v>
      </c>
      <c r="P15" s="92">
        <v>1276</v>
      </c>
    </row>
    <row r="16" spans="1:24">
      <c r="A16" s="52">
        <v>4727324</v>
      </c>
      <c r="B16" s="665" t="s">
        <v>2693</v>
      </c>
      <c r="C16" s="411"/>
      <c r="D16" s="411"/>
      <c r="E16" s="411"/>
      <c r="F16" s="411"/>
      <c r="G16" s="411"/>
      <c r="H16" s="411"/>
      <c r="I16" s="411"/>
      <c r="J16" s="368" t="s">
        <v>2691</v>
      </c>
      <c r="K16" s="357" t="s">
        <v>2692</v>
      </c>
      <c r="L16" s="92">
        <v>1078</v>
      </c>
      <c r="M16" s="92">
        <v>1067.22</v>
      </c>
      <c r="N16" s="92">
        <v>1067.22</v>
      </c>
      <c r="O16" s="92">
        <v>1056.44</v>
      </c>
      <c r="P16" s="92">
        <v>1056.44</v>
      </c>
    </row>
    <row r="17" spans="1:16">
      <c r="A17" s="52">
        <v>4727325</v>
      </c>
      <c r="B17" s="665" t="s">
        <v>2694</v>
      </c>
      <c r="C17" s="411"/>
      <c r="D17" s="411"/>
      <c r="E17" s="411"/>
      <c r="F17" s="411"/>
      <c r="G17" s="411"/>
      <c r="H17" s="411"/>
      <c r="I17" s="411"/>
      <c r="J17" s="368" t="s">
        <v>2691</v>
      </c>
      <c r="K17" s="357" t="s">
        <v>2692</v>
      </c>
      <c r="L17" s="92">
        <v>1584</v>
      </c>
      <c r="M17" s="92">
        <v>1504.8</v>
      </c>
      <c r="N17" s="92">
        <v>1425.6000000000001</v>
      </c>
      <c r="O17" s="92">
        <v>1346.3999999999999</v>
      </c>
      <c r="P17" s="92">
        <v>1267.2</v>
      </c>
    </row>
    <row r="18" spans="1:16">
      <c r="A18" s="52">
        <v>4727326</v>
      </c>
      <c r="B18" s="665" t="s">
        <v>2695</v>
      </c>
      <c r="C18" s="411"/>
      <c r="D18" s="411"/>
      <c r="E18" s="411"/>
      <c r="F18" s="411"/>
      <c r="G18" s="411"/>
      <c r="H18" s="411"/>
      <c r="I18" s="411"/>
      <c r="J18" s="368" t="s">
        <v>2691</v>
      </c>
      <c r="K18" s="357" t="s">
        <v>2692</v>
      </c>
      <c r="L18" s="92">
        <v>1518</v>
      </c>
      <c r="M18" s="92">
        <v>1502.82</v>
      </c>
      <c r="N18" s="92">
        <v>1502.82</v>
      </c>
      <c r="O18" s="92">
        <v>1487.6399999999999</v>
      </c>
      <c r="P18" s="92">
        <v>1487.6399999999999</v>
      </c>
    </row>
    <row r="19" spans="1:16">
      <c r="A19" s="52"/>
      <c r="B19" s="665"/>
      <c r="C19" s="411"/>
      <c r="D19" s="411"/>
      <c r="E19" s="411"/>
      <c r="F19" s="411"/>
      <c r="G19" s="411"/>
      <c r="H19" s="411"/>
      <c r="I19" s="411"/>
      <c r="L19" s="92"/>
      <c r="M19" s="92"/>
      <c r="N19" s="92"/>
      <c r="O19" s="92"/>
      <c r="P19" s="92"/>
    </row>
    <row r="20" spans="1:16">
      <c r="A20" s="52">
        <v>4727327</v>
      </c>
      <c r="B20" s="665" t="s">
        <v>2696</v>
      </c>
      <c r="C20" s="411"/>
      <c r="D20" s="411"/>
      <c r="E20" s="411"/>
      <c r="F20" s="411"/>
      <c r="G20" s="411"/>
      <c r="H20" s="411"/>
      <c r="I20" s="411"/>
      <c r="J20" s="368" t="s">
        <v>1570</v>
      </c>
      <c r="K20" s="357" t="s">
        <v>2692</v>
      </c>
      <c r="L20" s="92">
        <v>759</v>
      </c>
      <c r="M20" s="92">
        <v>743.81999999999994</v>
      </c>
      <c r="N20" s="92">
        <v>736.23</v>
      </c>
      <c r="O20" s="92">
        <v>728.64</v>
      </c>
      <c r="P20" s="92">
        <v>721.05</v>
      </c>
    </row>
    <row r="21" spans="1:16">
      <c r="A21" s="52">
        <v>4727328</v>
      </c>
      <c r="B21" s="665" t="s">
        <v>2697</v>
      </c>
      <c r="C21" s="411"/>
      <c r="D21" s="411"/>
      <c r="E21" s="411"/>
      <c r="F21" s="411"/>
      <c r="G21" s="411"/>
      <c r="H21" s="411"/>
      <c r="I21" s="411"/>
      <c r="J21" s="368" t="s">
        <v>1570</v>
      </c>
      <c r="K21" s="357" t="s">
        <v>2692</v>
      </c>
      <c r="L21" s="92">
        <v>660</v>
      </c>
      <c r="M21" s="92">
        <v>627</v>
      </c>
      <c r="N21" s="92">
        <v>594</v>
      </c>
      <c r="O21" s="92">
        <v>561</v>
      </c>
      <c r="P21" s="92">
        <v>528</v>
      </c>
    </row>
    <row r="22" spans="1:16">
      <c r="A22" s="52">
        <v>4727329</v>
      </c>
      <c r="B22" s="665" t="s">
        <v>2698</v>
      </c>
      <c r="C22" s="411"/>
      <c r="D22" s="411"/>
      <c r="E22" s="411"/>
      <c r="F22" s="411"/>
      <c r="G22" s="411"/>
      <c r="H22" s="411"/>
      <c r="I22" s="411"/>
      <c r="J22" s="368" t="s">
        <v>1570</v>
      </c>
      <c r="K22" s="357" t="s">
        <v>2692</v>
      </c>
      <c r="L22" s="92">
        <v>770</v>
      </c>
      <c r="M22" s="92">
        <v>762.3</v>
      </c>
      <c r="N22" s="92">
        <v>754.6</v>
      </c>
      <c r="O22" s="92">
        <v>746.9</v>
      </c>
      <c r="P22" s="92">
        <v>739.19999999999993</v>
      </c>
    </row>
    <row r="23" spans="1:16">
      <c r="A23" s="52">
        <v>4727330</v>
      </c>
      <c r="B23" s="665" t="s">
        <v>2699</v>
      </c>
      <c r="C23" s="411"/>
      <c r="D23" s="411"/>
      <c r="E23" s="411"/>
      <c r="F23" s="411"/>
      <c r="G23" s="411"/>
      <c r="H23" s="411"/>
      <c r="I23" s="411"/>
      <c r="J23" s="368" t="s">
        <v>1570</v>
      </c>
      <c r="K23" s="357" t="s">
        <v>2692</v>
      </c>
      <c r="L23" s="92">
        <v>792</v>
      </c>
      <c r="M23" s="92">
        <v>784.08</v>
      </c>
      <c r="N23" s="92">
        <v>776.16</v>
      </c>
      <c r="O23" s="92">
        <v>768.24</v>
      </c>
      <c r="P23" s="92">
        <v>760.31999999999994</v>
      </c>
    </row>
    <row r="24" spans="1:16">
      <c r="A24" s="52"/>
      <c r="B24" s="665"/>
      <c r="C24" s="411"/>
      <c r="D24" s="411"/>
      <c r="E24" s="411"/>
      <c r="F24" s="411"/>
      <c r="G24" s="411"/>
      <c r="H24" s="411"/>
      <c r="I24" s="411"/>
      <c r="L24" s="92"/>
      <c r="M24" s="92"/>
      <c r="N24" s="92"/>
      <c r="O24" s="92"/>
      <c r="P24" s="92"/>
    </row>
    <row r="25" spans="1:16">
      <c r="A25" s="52">
        <v>4727331</v>
      </c>
      <c r="B25" s="665" t="s">
        <v>2700</v>
      </c>
      <c r="C25" s="411"/>
      <c r="D25" s="411"/>
      <c r="E25" s="411"/>
      <c r="F25" s="411"/>
      <c r="G25" s="411"/>
      <c r="H25" s="411"/>
      <c r="I25" s="411"/>
      <c r="J25" s="368" t="s">
        <v>2691</v>
      </c>
      <c r="K25" s="357" t="s">
        <v>2692</v>
      </c>
      <c r="L25" s="92">
        <v>1450</v>
      </c>
      <c r="M25" s="92">
        <v>1377.5</v>
      </c>
      <c r="N25" s="92">
        <v>1305</v>
      </c>
      <c r="O25" s="92">
        <v>1232.5</v>
      </c>
      <c r="P25" s="92">
        <v>1160</v>
      </c>
    </row>
    <row r="26" spans="1:16">
      <c r="A26" s="52">
        <v>4727332</v>
      </c>
      <c r="B26" s="665" t="s">
        <v>2701</v>
      </c>
      <c r="C26" s="411"/>
      <c r="D26" s="411"/>
      <c r="E26" s="411"/>
      <c r="F26" s="411"/>
      <c r="G26" s="411"/>
      <c r="H26" s="411"/>
      <c r="I26" s="411"/>
      <c r="J26" s="368" t="s">
        <v>2691</v>
      </c>
      <c r="K26" s="357" t="s">
        <v>2692</v>
      </c>
      <c r="L26" s="92">
        <v>980</v>
      </c>
      <c r="M26" s="92">
        <v>931</v>
      </c>
      <c r="N26" s="92">
        <v>882</v>
      </c>
      <c r="O26" s="92">
        <v>833</v>
      </c>
      <c r="P26" s="92">
        <v>784</v>
      </c>
    </row>
    <row r="27" spans="1:16">
      <c r="A27" s="52">
        <v>4727333</v>
      </c>
      <c r="B27" s="665" t="s">
        <v>2702</v>
      </c>
      <c r="C27" s="411"/>
      <c r="D27" s="411"/>
      <c r="E27" s="411"/>
      <c r="F27" s="411"/>
      <c r="G27" s="411"/>
      <c r="H27" s="411"/>
      <c r="I27" s="411"/>
      <c r="J27" s="368" t="s">
        <v>2691</v>
      </c>
      <c r="K27" s="357" t="s">
        <v>2692</v>
      </c>
      <c r="L27" s="92">
        <v>1450</v>
      </c>
      <c r="M27" s="92">
        <v>1377.5</v>
      </c>
      <c r="N27" s="92">
        <v>1305</v>
      </c>
      <c r="O27" s="92">
        <v>1232.5</v>
      </c>
      <c r="P27" s="92">
        <v>1160</v>
      </c>
    </row>
    <row r="28" spans="1:16">
      <c r="A28" s="52">
        <v>4727334</v>
      </c>
      <c r="B28" s="665" t="s">
        <v>2703</v>
      </c>
      <c r="C28" s="411"/>
      <c r="D28" s="411"/>
      <c r="E28" s="411"/>
      <c r="F28" s="411"/>
      <c r="G28" s="411"/>
      <c r="H28" s="411"/>
      <c r="I28" s="411"/>
      <c r="J28" s="368" t="s">
        <v>2691</v>
      </c>
      <c r="K28" s="357" t="s">
        <v>2692</v>
      </c>
      <c r="L28" s="92">
        <v>1450</v>
      </c>
      <c r="M28" s="92">
        <v>1377.5</v>
      </c>
      <c r="N28" s="92">
        <v>1305</v>
      </c>
      <c r="O28" s="92">
        <v>1232.5</v>
      </c>
      <c r="P28" s="92">
        <v>1160</v>
      </c>
    </row>
    <row r="29" spans="1:16">
      <c r="A29" s="52"/>
      <c r="B29" s="665"/>
      <c r="C29" s="411"/>
      <c r="D29" s="411"/>
      <c r="E29" s="411"/>
      <c r="F29" s="411"/>
      <c r="G29" s="411"/>
      <c r="H29" s="411"/>
      <c r="I29" s="411"/>
      <c r="L29" s="92"/>
      <c r="M29" s="92"/>
      <c r="N29" s="92"/>
      <c r="O29" s="92"/>
      <c r="P29" s="92"/>
    </row>
    <row r="30" spans="1:16">
      <c r="A30" s="52">
        <v>4727335</v>
      </c>
      <c r="B30" s="665" t="s">
        <v>2704</v>
      </c>
      <c r="C30" s="411"/>
      <c r="D30" s="411"/>
      <c r="E30" s="411"/>
      <c r="F30" s="411"/>
      <c r="G30" s="411"/>
      <c r="H30" s="411"/>
      <c r="I30" s="411"/>
      <c r="J30" s="368" t="s">
        <v>2705</v>
      </c>
      <c r="K30" s="357" t="s">
        <v>2692</v>
      </c>
      <c r="L30" s="92">
        <v>720</v>
      </c>
      <c r="M30" s="92">
        <v>684</v>
      </c>
      <c r="N30" s="92">
        <v>648</v>
      </c>
      <c r="O30" s="92">
        <v>612</v>
      </c>
      <c r="P30" s="92">
        <v>576</v>
      </c>
    </row>
    <row r="31" spans="1:16">
      <c r="A31" s="52">
        <v>4727336</v>
      </c>
      <c r="B31" s="665" t="s">
        <v>2701</v>
      </c>
      <c r="C31" s="411"/>
      <c r="D31" s="411"/>
      <c r="E31" s="411"/>
      <c r="F31" s="411"/>
      <c r="G31" s="411"/>
      <c r="H31" s="411"/>
      <c r="I31" s="411"/>
      <c r="J31" s="368" t="s">
        <v>2705</v>
      </c>
      <c r="K31" s="357" t="s">
        <v>2692</v>
      </c>
      <c r="L31" s="92">
        <v>490</v>
      </c>
      <c r="M31" s="92">
        <v>460.59999999999997</v>
      </c>
      <c r="N31" s="92">
        <v>436.1</v>
      </c>
      <c r="O31" s="92">
        <v>411.59999999999997</v>
      </c>
      <c r="P31" s="92">
        <v>387.1</v>
      </c>
    </row>
    <row r="32" spans="1:16">
      <c r="A32" s="52">
        <v>4727337</v>
      </c>
      <c r="B32" s="665" t="s">
        <v>2706</v>
      </c>
      <c r="C32" s="411"/>
      <c r="D32" s="411"/>
      <c r="E32" s="411"/>
      <c r="F32" s="411"/>
      <c r="G32" s="411"/>
      <c r="H32" s="411"/>
      <c r="I32" s="411"/>
      <c r="J32" s="368" t="s">
        <v>2705</v>
      </c>
      <c r="K32" s="357" t="s">
        <v>2692</v>
      </c>
      <c r="L32" s="92">
        <v>720</v>
      </c>
      <c r="M32" s="92">
        <v>669.59999999999991</v>
      </c>
      <c r="N32" s="92">
        <v>633.6</v>
      </c>
      <c r="O32" s="92">
        <v>597.6</v>
      </c>
      <c r="P32" s="92">
        <v>561.6</v>
      </c>
    </row>
    <row r="33" spans="1:16">
      <c r="A33" s="52">
        <v>4727338</v>
      </c>
      <c r="B33" s="665" t="s">
        <v>2706</v>
      </c>
      <c r="C33" s="411"/>
      <c r="D33" s="411"/>
      <c r="E33" s="411"/>
      <c r="F33" s="411"/>
      <c r="G33" s="411"/>
      <c r="H33" s="411"/>
      <c r="I33" s="411"/>
      <c r="J33" s="368" t="s">
        <v>2705</v>
      </c>
      <c r="K33" s="357" t="s">
        <v>2692</v>
      </c>
      <c r="L33" s="92">
        <v>730</v>
      </c>
      <c r="M33" s="92">
        <v>671.6</v>
      </c>
      <c r="N33" s="92">
        <v>635.1</v>
      </c>
      <c r="O33" s="92">
        <v>598.6</v>
      </c>
      <c r="P33" s="92">
        <v>562.1</v>
      </c>
    </row>
    <row r="34" spans="1:16">
      <c r="A34" s="52"/>
      <c r="B34" s="665"/>
      <c r="C34" s="411"/>
      <c r="D34" s="411"/>
      <c r="E34" s="411"/>
      <c r="F34" s="411"/>
      <c r="G34" s="411"/>
      <c r="H34" s="411"/>
      <c r="I34" s="411"/>
      <c r="L34" s="92"/>
      <c r="M34" s="92"/>
      <c r="N34" s="92"/>
      <c r="O34" s="92"/>
      <c r="P34" s="92"/>
    </row>
    <row r="35" spans="1:16">
      <c r="A35" s="52">
        <v>4727339</v>
      </c>
      <c r="B35" s="665" t="s">
        <v>2707</v>
      </c>
      <c r="C35" s="411"/>
      <c r="D35" s="411"/>
      <c r="E35" s="411"/>
      <c r="F35" s="411"/>
      <c r="G35" s="411"/>
      <c r="H35" s="411"/>
      <c r="I35" s="411"/>
      <c r="J35" s="368" t="s">
        <v>2691</v>
      </c>
      <c r="K35" s="357" t="s">
        <v>2692</v>
      </c>
      <c r="L35" s="92">
        <v>890</v>
      </c>
      <c r="M35" s="92">
        <v>881.1</v>
      </c>
      <c r="N35" s="92">
        <v>872.19999999999993</v>
      </c>
      <c r="O35" s="92">
        <v>863.3</v>
      </c>
      <c r="P35" s="92">
        <v>854.4</v>
      </c>
    </row>
    <row r="36" spans="1:16">
      <c r="A36" s="52">
        <v>4727340</v>
      </c>
      <c r="B36" s="665" t="s">
        <v>2708</v>
      </c>
      <c r="C36" s="411"/>
      <c r="D36" s="411"/>
      <c r="E36" s="411"/>
      <c r="F36" s="411"/>
      <c r="G36" s="411"/>
      <c r="H36" s="411"/>
      <c r="I36" s="411"/>
      <c r="J36" s="368" t="s">
        <v>2691</v>
      </c>
      <c r="K36" s="357" t="s">
        <v>2692</v>
      </c>
      <c r="L36" s="92">
        <v>620</v>
      </c>
      <c r="M36" s="92">
        <v>613.79999999999995</v>
      </c>
      <c r="N36" s="92">
        <v>613.79999999999995</v>
      </c>
      <c r="O36" s="92">
        <v>607.6</v>
      </c>
      <c r="P36" s="92">
        <v>607.6</v>
      </c>
    </row>
    <row r="37" spans="1:16">
      <c r="A37" s="52">
        <v>4727341</v>
      </c>
      <c r="B37" s="665" t="s">
        <v>2709</v>
      </c>
      <c r="C37" s="411"/>
      <c r="D37" s="411"/>
      <c r="E37" s="411"/>
      <c r="F37" s="411"/>
      <c r="G37" s="411"/>
      <c r="H37" s="411"/>
      <c r="I37" s="411"/>
      <c r="J37" s="368" t="s">
        <v>2691</v>
      </c>
      <c r="K37" s="357" t="s">
        <v>2692</v>
      </c>
      <c r="L37" s="92">
        <v>900</v>
      </c>
      <c r="M37" s="92">
        <v>891</v>
      </c>
      <c r="N37" s="92">
        <v>882</v>
      </c>
      <c r="O37" s="92">
        <v>873</v>
      </c>
      <c r="P37" s="92">
        <v>864</v>
      </c>
    </row>
    <row r="38" spans="1:16">
      <c r="A38" s="52"/>
      <c r="B38" s="665"/>
      <c r="C38" s="411"/>
      <c r="D38" s="411"/>
      <c r="E38" s="411"/>
      <c r="F38" s="411"/>
      <c r="G38" s="411"/>
      <c r="H38" s="411"/>
      <c r="I38" s="411"/>
      <c r="L38" s="92"/>
      <c r="M38" s="92"/>
      <c r="N38" s="92"/>
      <c r="O38" s="92"/>
      <c r="P38" s="92"/>
    </row>
    <row r="39" spans="1:16">
      <c r="A39" s="52">
        <v>4727342</v>
      </c>
      <c r="B39" s="665" t="s">
        <v>2707</v>
      </c>
      <c r="C39" s="411"/>
      <c r="D39" s="411"/>
      <c r="E39" s="411"/>
      <c r="F39" s="411"/>
      <c r="G39" s="411"/>
      <c r="H39" s="411"/>
      <c r="I39" s="411"/>
      <c r="J39" s="368" t="s">
        <v>2705</v>
      </c>
      <c r="K39" s="357" t="s">
        <v>2692</v>
      </c>
      <c r="L39" s="92">
        <v>450</v>
      </c>
      <c r="M39" s="92">
        <v>445.5</v>
      </c>
      <c r="N39" s="92">
        <v>441</v>
      </c>
      <c r="O39" s="92">
        <v>436.5</v>
      </c>
      <c r="P39" s="92">
        <v>432</v>
      </c>
    </row>
    <row r="40" spans="1:16">
      <c r="A40" s="52">
        <v>4727343</v>
      </c>
      <c r="B40" s="665" t="s">
        <v>2708</v>
      </c>
      <c r="C40" s="411"/>
      <c r="D40" s="411"/>
      <c r="E40" s="411"/>
      <c r="F40" s="411"/>
      <c r="G40" s="411"/>
      <c r="H40" s="411"/>
      <c r="I40" s="411"/>
      <c r="J40" s="368" t="s">
        <v>2705</v>
      </c>
      <c r="K40" s="357" t="s">
        <v>2692</v>
      </c>
      <c r="L40" s="92">
        <v>310</v>
      </c>
      <c r="M40" s="92">
        <v>306.89999999999998</v>
      </c>
      <c r="N40" s="92">
        <v>306.89999999999998</v>
      </c>
      <c r="O40" s="92">
        <v>306.89999999999998</v>
      </c>
      <c r="P40" s="92">
        <v>306.89999999999998</v>
      </c>
    </row>
  </sheetData>
  <mergeCells count="29">
    <mergeCell ref="B37:I37"/>
    <mergeCell ref="B38:I38"/>
    <mergeCell ref="B39:I39"/>
    <mergeCell ref="B40:I40"/>
    <mergeCell ref="B19:I19"/>
    <mergeCell ref="B31:I31"/>
    <mergeCell ref="B32:I32"/>
    <mergeCell ref="B33:I33"/>
    <mergeCell ref="B34:I34"/>
    <mergeCell ref="B35:I35"/>
    <mergeCell ref="B36:I36"/>
    <mergeCell ref="B25:I25"/>
    <mergeCell ref="B26:I26"/>
    <mergeCell ref="B27:I27"/>
    <mergeCell ref="B28:I28"/>
    <mergeCell ref="B29:I29"/>
    <mergeCell ref="B30:I30"/>
    <mergeCell ref="B18:I18"/>
    <mergeCell ref="B20:I20"/>
    <mergeCell ref="B21:I21"/>
    <mergeCell ref="B22:I22"/>
    <mergeCell ref="B23:I23"/>
    <mergeCell ref="B24:I24"/>
    <mergeCell ref="B17:I17"/>
    <mergeCell ref="A12:P12"/>
    <mergeCell ref="A13:P13"/>
    <mergeCell ref="B14:I14"/>
    <mergeCell ref="B15:I15"/>
    <mergeCell ref="B16:I16"/>
  </mergeCells>
  <pageMargins left="0.70866141732283472" right="0.70866141732283472" top="0.74803149606299213" bottom="0.74803149606299213" header="0.31496062992125984" footer="0.31496062992125984"/>
  <pageSetup paperSize="9" scale="56" orientation="portrait" r:id="rId1"/>
  <drawing r:id="rId2"/>
</worksheet>
</file>

<file path=xl/worksheets/sheet28.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sheetPr>
    <pageSetUpPr fitToPage="1"/>
  </sheetPr>
  <dimension ref="A1:X26"/>
  <sheetViews>
    <sheetView zoomScale="85" zoomScaleNormal="85" workbookViewId="0">
      <selection sqref="A1:X11"/>
    </sheetView>
  </sheetViews>
  <sheetFormatPr defaultRowHeight="15"/>
  <cols>
    <col min="1" max="1" width="10" customWidth="1"/>
    <col min="2" max="2" width="41.5703125" customWidth="1"/>
    <col min="3" max="5" width="11.28515625" customWidth="1"/>
    <col min="6" max="6" width="13.5703125" customWidth="1"/>
    <col min="7" max="7" width="15.140625" customWidth="1"/>
    <col min="8" max="10" width="8.28515625" customWidth="1"/>
    <col min="11" max="11" width="8.42578125" customWidth="1"/>
    <col min="12" max="16" width="13.85546875" customWidth="1"/>
  </cols>
  <sheetData>
    <row r="1" spans="1:24" ht="19.5" customHeight="1">
      <c r="A1" s="3"/>
      <c r="B1" s="4"/>
      <c r="C1" s="4"/>
      <c r="D1" s="4"/>
      <c r="E1" s="4"/>
      <c r="F1" s="4"/>
      <c r="G1" s="4"/>
      <c r="H1" s="4"/>
      <c r="I1" s="4"/>
      <c r="J1" s="4"/>
      <c r="K1" s="4"/>
      <c r="L1" s="4"/>
      <c r="M1" s="4"/>
      <c r="N1" s="4"/>
      <c r="O1" s="4"/>
      <c r="P1" s="4"/>
      <c r="Q1" s="4"/>
      <c r="R1" s="4"/>
      <c r="S1" s="4"/>
      <c r="T1" s="4"/>
      <c r="U1" s="4"/>
      <c r="V1" s="4"/>
      <c r="W1" s="4"/>
      <c r="X1" s="306"/>
    </row>
    <row r="2" spans="1:24" ht="14.25" customHeight="1">
      <c r="A2" s="6"/>
      <c r="B2" s="1"/>
      <c r="C2" s="1"/>
      <c r="D2" s="1"/>
      <c r="E2" s="1"/>
      <c r="F2" s="1"/>
      <c r="G2" s="1"/>
      <c r="H2" s="1"/>
      <c r="I2" s="1"/>
      <c r="J2" s="1"/>
      <c r="K2" s="1"/>
      <c r="L2" s="1"/>
      <c r="M2" s="1"/>
      <c r="N2" s="1"/>
      <c r="O2" s="1"/>
      <c r="P2" s="1"/>
      <c r="Q2" s="1"/>
      <c r="R2" s="1"/>
      <c r="S2" s="1"/>
      <c r="T2" s="1"/>
      <c r="U2" s="1"/>
      <c r="V2" s="1"/>
      <c r="W2" s="1"/>
      <c r="X2" s="7"/>
    </row>
    <row r="3" spans="1:24" ht="27.75" customHeight="1">
      <c r="A3" s="6"/>
      <c r="B3" s="1"/>
      <c r="C3" s="1"/>
      <c r="D3" s="1"/>
      <c r="E3" s="1"/>
      <c r="F3" s="1"/>
      <c r="G3" s="1"/>
      <c r="H3" s="1"/>
      <c r="I3" s="1"/>
      <c r="J3" s="1"/>
      <c r="K3" s="1"/>
      <c r="L3" s="1"/>
      <c r="M3" s="1"/>
      <c r="N3" s="1"/>
      <c r="O3" s="1"/>
      <c r="P3" s="14" t="s">
        <v>2861</v>
      </c>
      <c r="Q3" s="2"/>
      <c r="R3" s="2"/>
      <c r="S3" s="2"/>
      <c r="T3" s="2"/>
      <c r="U3" s="2"/>
      <c r="V3" s="2"/>
      <c r="W3" s="2"/>
      <c r="X3" s="11"/>
    </row>
    <row r="4" spans="1:24" ht="18.75" customHeight="1">
      <c r="A4" s="6"/>
      <c r="B4" s="1"/>
      <c r="C4" s="1"/>
      <c r="D4" s="1"/>
      <c r="E4" s="1"/>
      <c r="F4" s="1"/>
      <c r="G4" s="1"/>
      <c r="H4" s="1"/>
      <c r="I4" s="1"/>
      <c r="J4" s="1"/>
      <c r="K4" s="1"/>
      <c r="L4" s="1"/>
      <c r="M4" s="1"/>
      <c r="N4" s="1"/>
      <c r="O4" s="1"/>
      <c r="P4" s="15"/>
      <c r="Q4" s="1"/>
      <c r="R4" s="1"/>
      <c r="S4" s="1"/>
      <c r="T4" s="1"/>
      <c r="U4" s="1"/>
      <c r="V4" s="1"/>
      <c r="W4" s="1"/>
      <c r="X4" s="7"/>
    </row>
    <row r="5" spans="1:24" ht="19.5" customHeight="1">
      <c r="A5" s="6"/>
      <c r="B5" s="1"/>
      <c r="C5" s="1"/>
      <c r="D5" s="1"/>
      <c r="E5" s="1"/>
      <c r="F5" s="1"/>
      <c r="G5" s="1"/>
      <c r="H5" s="1"/>
      <c r="I5" s="1"/>
      <c r="J5" s="1"/>
      <c r="K5" s="1"/>
      <c r="L5" s="1"/>
      <c r="M5" s="1"/>
      <c r="N5" s="1"/>
      <c r="O5" s="1"/>
      <c r="P5" s="37" t="s">
        <v>2862</v>
      </c>
      <c r="Q5" s="13"/>
      <c r="S5" s="13"/>
      <c r="T5" s="13"/>
      <c r="U5" s="13"/>
      <c r="V5" s="13"/>
      <c r="W5" s="13"/>
      <c r="X5" s="7"/>
    </row>
    <row r="6" spans="1:24" ht="16.5" customHeight="1">
      <c r="A6" s="6"/>
      <c r="B6" s="1"/>
      <c r="C6" s="1"/>
      <c r="D6" s="1"/>
      <c r="E6" s="1"/>
      <c r="F6" s="1"/>
      <c r="G6" s="1"/>
      <c r="H6" s="1"/>
      <c r="I6" s="1"/>
      <c r="J6" s="1"/>
      <c r="K6" s="1"/>
      <c r="L6" s="1"/>
      <c r="M6" s="1"/>
      <c r="N6" s="1"/>
      <c r="O6" s="1"/>
      <c r="P6" s="1"/>
      <c r="Q6" s="1"/>
      <c r="R6" s="1"/>
      <c r="S6" s="1"/>
      <c r="T6" s="1"/>
      <c r="U6" s="1"/>
      <c r="V6" s="1"/>
      <c r="W6" s="1"/>
      <c r="X6" s="7"/>
    </row>
    <row r="7" spans="1:24" ht="14.25" customHeight="1">
      <c r="A7" s="6"/>
      <c r="B7" s="1"/>
      <c r="C7" s="1"/>
      <c r="D7" s="1"/>
      <c r="E7" s="1"/>
      <c r="F7" s="1"/>
      <c r="G7" s="1"/>
      <c r="H7" s="1"/>
      <c r="I7" s="1"/>
      <c r="J7" s="1"/>
      <c r="K7" s="1"/>
      <c r="L7" s="1"/>
      <c r="M7" s="1"/>
      <c r="N7" s="1"/>
      <c r="O7" s="1"/>
      <c r="P7" s="1"/>
      <c r="Q7" s="1"/>
      <c r="R7" s="1"/>
      <c r="S7" s="1"/>
      <c r="T7" s="1"/>
      <c r="U7" s="1"/>
      <c r="V7" s="1"/>
      <c r="W7" s="1"/>
      <c r="X7" s="7"/>
    </row>
    <row r="8" spans="1:24" ht="14.25" customHeight="1">
      <c r="A8" s="6"/>
      <c r="B8" s="1"/>
      <c r="C8" s="1"/>
      <c r="D8" s="1"/>
      <c r="E8" s="1"/>
      <c r="F8" s="1"/>
      <c r="G8" s="1"/>
      <c r="H8" s="1"/>
      <c r="I8" s="1"/>
      <c r="J8" s="1"/>
      <c r="K8" s="1"/>
      <c r="L8" s="1"/>
      <c r="M8" s="1"/>
      <c r="N8" s="1"/>
      <c r="O8" s="1"/>
      <c r="P8" s="1"/>
      <c r="Q8" s="1"/>
      <c r="R8" s="1"/>
      <c r="S8" s="1"/>
      <c r="T8" s="1"/>
      <c r="U8" s="1"/>
      <c r="V8" s="1"/>
      <c r="W8" s="1"/>
      <c r="X8" s="7"/>
    </row>
    <row r="9" spans="1:24" ht="14.25" customHeight="1" thickBot="1">
      <c r="A9" s="8"/>
      <c r="B9" s="9"/>
      <c r="C9" s="9"/>
      <c r="D9" s="9"/>
      <c r="E9" s="9"/>
      <c r="F9" s="9"/>
      <c r="G9" s="9"/>
      <c r="H9" s="9"/>
      <c r="I9" s="9"/>
      <c r="J9" s="9"/>
      <c r="K9" s="9"/>
      <c r="L9" s="9"/>
      <c r="M9" s="9"/>
      <c r="N9" s="9"/>
      <c r="O9" s="9"/>
      <c r="P9" s="9"/>
      <c r="Q9" s="9"/>
      <c r="R9" s="9"/>
      <c r="S9" s="9"/>
      <c r="T9" s="9"/>
      <c r="U9" s="9"/>
      <c r="V9" s="9"/>
      <c r="W9" s="9"/>
      <c r="X9" s="10"/>
    </row>
    <row r="10" spans="1:24" ht="19.5" customHeight="1">
      <c r="A10" s="18" t="s">
        <v>2863</v>
      </c>
      <c r="B10" s="282"/>
      <c r="C10" s="16"/>
      <c r="D10" s="16"/>
      <c r="E10" s="16"/>
      <c r="F10" s="16"/>
      <c r="G10" s="397" t="s">
        <v>2864</v>
      </c>
      <c r="H10" s="16"/>
      <c r="I10" s="16"/>
      <c r="J10" s="16"/>
      <c r="K10" s="397" t="s">
        <v>2865</v>
      </c>
      <c r="L10" s="16"/>
      <c r="M10" s="16"/>
      <c r="N10" s="16"/>
      <c r="O10" s="16"/>
      <c r="P10" s="16"/>
      <c r="Q10" s="16"/>
      <c r="R10" s="16"/>
      <c r="S10" s="16"/>
      <c r="T10" s="16"/>
      <c r="U10" s="16"/>
      <c r="V10" s="16"/>
      <c r="W10" s="16"/>
      <c r="X10" s="5"/>
    </row>
    <row r="11" spans="1:24" ht="19.5" customHeight="1" thickBot="1">
      <c r="A11" s="19"/>
      <c r="B11" s="283"/>
      <c r="C11" s="17"/>
      <c r="D11" s="17"/>
      <c r="E11" s="17"/>
      <c r="F11" s="17"/>
      <c r="G11" s="17"/>
      <c r="H11" s="17"/>
      <c r="I11" s="17"/>
      <c r="J11" s="17"/>
      <c r="K11" s="17"/>
      <c r="L11" s="17"/>
      <c r="M11" s="17"/>
      <c r="N11" s="17"/>
      <c r="O11" s="17"/>
      <c r="P11" s="17"/>
      <c r="Q11" s="17"/>
      <c r="R11" s="17"/>
      <c r="S11" s="17"/>
      <c r="T11" s="17"/>
      <c r="U11" s="17"/>
      <c r="V11" s="17"/>
      <c r="W11" s="17"/>
      <c r="X11" s="10"/>
    </row>
    <row r="12" spans="1:24" ht="51" customHeight="1" thickBot="1">
      <c r="A12" s="398" t="s">
        <v>2493</v>
      </c>
      <c r="B12" s="400"/>
      <c r="C12" s="400"/>
      <c r="D12" s="400"/>
      <c r="E12" s="400"/>
      <c r="F12" s="400"/>
      <c r="G12" s="400"/>
      <c r="H12" s="400"/>
      <c r="I12" s="400"/>
      <c r="J12" s="400"/>
      <c r="K12" s="400"/>
      <c r="L12" s="400"/>
      <c r="M12" s="400"/>
      <c r="N12" s="400"/>
      <c r="O12" s="400"/>
      <c r="P12" s="401"/>
    </row>
    <row r="15" spans="1:24" ht="66" customHeight="1">
      <c r="A15" s="86" t="s">
        <v>4</v>
      </c>
      <c r="B15" s="87" t="s">
        <v>3</v>
      </c>
      <c r="C15" s="407" t="s">
        <v>2</v>
      </c>
      <c r="D15" s="428"/>
      <c r="E15" s="428"/>
      <c r="F15" s="87" t="s">
        <v>1</v>
      </c>
      <c r="G15" s="85" t="s">
        <v>605</v>
      </c>
      <c r="H15" s="304" t="s">
        <v>0</v>
      </c>
      <c r="I15" s="302" t="s">
        <v>2489</v>
      </c>
      <c r="J15" s="302" t="s">
        <v>2491</v>
      </c>
      <c r="K15" s="85" t="s">
        <v>24</v>
      </c>
      <c r="L15" s="85" t="s">
        <v>617</v>
      </c>
      <c r="M15" s="85" t="s">
        <v>618</v>
      </c>
      <c r="N15" s="85" t="s">
        <v>619</v>
      </c>
      <c r="O15" s="85" t="s">
        <v>620</v>
      </c>
      <c r="P15" s="85" t="s">
        <v>621</v>
      </c>
    </row>
    <row r="16" spans="1:24" ht="24.75">
      <c r="A16" s="404" t="s">
        <v>182</v>
      </c>
      <c r="B16" s="405"/>
      <c r="C16" s="405"/>
      <c r="D16" s="405"/>
      <c r="E16" s="405"/>
      <c r="F16" s="405"/>
      <c r="G16" s="405"/>
      <c r="H16" s="406"/>
      <c r="I16" s="406"/>
      <c r="J16" s="406"/>
      <c r="K16" s="406"/>
      <c r="L16" s="406"/>
      <c r="M16" s="406"/>
      <c r="N16" s="406"/>
      <c r="O16" s="406"/>
      <c r="P16" s="406"/>
    </row>
    <row r="17" spans="1:16" ht="39.75" customHeight="1">
      <c r="A17" s="25">
        <v>22432</v>
      </c>
      <c r="B17" s="31" t="s">
        <v>183</v>
      </c>
      <c r="C17" s="402" t="s">
        <v>193</v>
      </c>
      <c r="D17" s="402"/>
      <c r="E17" s="402"/>
      <c r="F17" s="32" t="s">
        <v>13</v>
      </c>
      <c r="G17" s="26" t="s">
        <v>39</v>
      </c>
      <c r="H17" s="301" t="s">
        <v>60</v>
      </c>
      <c r="I17" s="301">
        <v>42</v>
      </c>
      <c r="J17" s="301">
        <v>6555</v>
      </c>
      <c r="K17" s="30" t="s">
        <v>27</v>
      </c>
      <c r="L17" s="92">
        <v>60.868721877972902</v>
      </c>
      <c r="M17" s="92">
        <v>59.651347440413446</v>
      </c>
      <c r="N17" s="92">
        <v>59.04266022163371</v>
      </c>
      <c r="O17" s="92">
        <v>58.129629393464121</v>
      </c>
      <c r="P17" s="92">
        <v>57.216598565294525</v>
      </c>
    </row>
    <row r="18" spans="1:16" ht="39.75" customHeight="1">
      <c r="A18" s="25">
        <v>401167</v>
      </c>
      <c r="B18" s="31" t="s">
        <v>184</v>
      </c>
      <c r="C18" s="402"/>
      <c r="D18" s="402"/>
      <c r="E18" s="402"/>
      <c r="F18" s="32" t="s">
        <v>13</v>
      </c>
      <c r="G18" s="26" t="s">
        <v>38</v>
      </c>
      <c r="H18" s="301" t="s">
        <v>22</v>
      </c>
      <c r="I18" s="301">
        <v>28</v>
      </c>
      <c r="J18" s="301">
        <v>5000</v>
      </c>
      <c r="K18" s="30" t="s">
        <v>27</v>
      </c>
      <c r="L18" s="92">
        <v>68.669662921348319</v>
      </c>
      <c r="M18" s="92">
        <v>67.296269662921347</v>
      </c>
      <c r="N18" s="92">
        <v>66.609573033707875</v>
      </c>
      <c r="O18" s="92">
        <v>65.579528089887646</v>
      </c>
      <c r="P18" s="92">
        <v>64.549483146067416</v>
      </c>
    </row>
    <row r="19" spans="1:16" ht="39.75" customHeight="1">
      <c r="A19" s="25">
        <v>22427</v>
      </c>
      <c r="B19" s="31" t="s">
        <v>185</v>
      </c>
      <c r="C19" s="429"/>
      <c r="D19" s="429"/>
      <c r="E19" s="429"/>
      <c r="F19" s="32" t="s">
        <v>15</v>
      </c>
      <c r="G19" s="26" t="s">
        <v>39</v>
      </c>
      <c r="H19" s="301" t="s">
        <v>60</v>
      </c>
      <c r="I19" s="301">
        <v>42</v>
      </c>
      <c r="J19" s="301">
        <v>6555</v>
      </c>
      <c r="K19" s="30" t="s">
        <v>27</v>
      </c>
      <c r="L19" s="92">
        <v>75.502429743141448</v>
      </c>
      <c r="M19" s="92">
        <v>73.992381148278625</v>
      </c>
      <c r="N19" s="92">
        <v>73.237356850847206</v>
      </c>
      <c r="O19" s="92">
        <v>72.104820404700078</v>
      </c>
      <c r="P19" s="92">
        <v>70.972283958552964</v>
      </c>
    </row>
    <row r="20" spans="1:16" ht="39.75" customHeight="1">
      <c r="A20" s="25">
        <v>208684</v>
      </c>
      <c r="B20" s="31" t="s">
        <v>186</v>
      </c>
      <c r="C20" s="429"/>
      <c r="D20" s="429"/>
      <c r="E20" s="429"/>
      <c r="F20" s="32" t="s">
        <v>13</v>
      </c>
      <c r="G20" s="26" t="s">
        <v>39</v>
      </c>
      <c r="H20" s="301" t="s">
        <v>22</v>
      </c>
      <c r="I20" s="301">
        <v>30</v>
      </c>
      <c r="J20" s="301">
        <v>6600</v>
      </c>
      <c r="K20" s="30" t="s">
        <v>27</v>
      </c>
      <c r="L20" s="92">
        <v>60.8494382022472</v>
      </c>
      <c r="M20" s="92">
        <v>59.632449438202258</v>
      </c>
      <c r="N20" s="92">
        <v>59.02395505617978</v>
      </c>
      <c r="O20" s="92">
        <v>58.111213483146074</v>
      </c>
      <c r="P20" s="92">
        <v>57.198471910112367</v>
      </c>
    </row>
    <row r="21" spans="1:16" ht="39.75" customHeight="1">
      <c r="A21" s="25">
        <v>53399</v>
      </c>
      <c r="B21" s="31" t="s">
        <v>187</v>
      </c>
      <c r="C21" s="429"/>
      <c r="D21" s="429"/>
      <c r="E21" s="429"/>
      <c r="F21" s="32" t="s">
        <v>13</v>
      </c>
      <c r="G21" s="26" t="s">
        <v>194</v>
      </c>
      <c r="H21" s="301" t="s">
        <v>22</v>
      </c>
      <c r="I21" s="301">
        <v>30</v>
      </c>
      <c r="J21" s="301">
        <v>7980</v>
      </c>
      <c r="K21" s="30" t="s">
        <v>27</v>
      </c>
      <c r="L21" s="92">
        <v>46.916482216777908</v>
      </c>
      <c r="M21" s="92">
        <v>45.978152572442347</v>
      </c>
      <c r="N21" s="92">
        <v>45.508987750274571</v>
      </c>
      <c r="O21" s="92">
        <v>44.805240517022902</v>
      </c>
      <c r="P21" s="92">
        <v>44.101493283771234</v>
      </c>
    </row>
    <row r="22" spans="1:16" ht="39.75" customHeight="1">
      <c r="A22" s="25">
        <v>405034</v>
      </c>
      <c r="B22" s="31" t="s">
        <v>188</v>
      </c>
      <c r="C22" s="429"/>
      <c r="D22" s="429"/>
      <c r="E22" s="429"/>
      <c r="F22" s="32" t="s">
        <v>13</v>
      </c>
      <c r="G22" s="26" t="s">
        <v>162</v>
      </c>
      <c r="H22" s="301" t="s">
        <v>22</v>
      </c>
      <c r="I22" s="301">
        <v>25</v>
      </c>
      <c r="J22" s="301">
        <v>5600</v>
      </c>
      <c r="K22" s="30" t="s">
        <v>27</v>
      </c>
      <c r="L22" s="92">
        <v>54.231942215088282</v>
      </c>
      <c r="M22" s="92">
        <v>53.147303370786517</v>
      </c>
      <c r="N22" s="92">
        <v>52.604983948635635</v>
      </c>
      <c r="O22" s="92">
        <v>51.791504815409304</v>
      </c>
      <c r="P22" s="92">
        <v>50.978025682182981</v>
      </c>
    </row>
    <row r="23" spans="1:16" ht="39.75" customHeight="1">
      <c r="A23" s="25">
        <v>225892</v>
      </c>
      <c r="B23" s="31" t="s">
        <v>189</v>
      </c>
      <c r="C23" s="429"/>
      <c r="D23" s="429"/>
      <c r="E23" s="429"/>
      <c r="F23" s="32" t="s">
        <v>15</v>
      </c>
      <c r="G23" s="26" t="s">
        <v>39</v>
      </c>
      <c r="H23" s="301" t="s">
        <v>22</v>
      </c>
      <c r="I23" s="301">
        <v>30</v>
      </c>
      <c r="J23" s="301">
        <v>6600</v>
      </c>
      <c r="K23" s="30" t="s">
        <v>27</v>
      </c>
      <c r="L23" s="92">
        <v>75.483146067415731</v>
      </c>
      <c r="M23" s="92">
        <v>73.973483146067409</v>
      </c>
      <c r="N23" s="92">
        <v>73.218651685393255</v>
      </c>
      <c r="O23" s="92">
        <v>72.086404494382023</v>
      </c>
      <c r="P23" s="92">
        <v>70.954157303370778</v>
      </c>
    </row>
    <row r="24" spans="1:16" ht="39.75" customHeight="1">
      <c r="A24" s="25">
        <v>225890</v>
      </c>
      <c r="B24" s="31" t="s">
        <v>190</v>
      </c>
      <c r="C24" s="429"/>
      <c r="D24" s="429"/>
      <c r="E24" s="429"/>
      <c r="F24" s="32" t="s">
        <v>15</v>
      </c>
      <c r="G24" s="26" t="s">
        <v>194</v>
      </c>
      <c r="H24" s="301" t="s">
        <v>22</v>
      </c>
      <c r="I24" s="301">
        <v>30</v>
      </c>
      <c r="J24" s="301">
        <v>7980</v>
      </c>
      <c r="K24" s="30" t="s">
        <v>27</v>
      </c>
      <c r="L24" s="92">
        <v>59.869291205541948</v>
      </c>
      <c r="M24" s="92">
        <v>58.67190538143111</v>
      </c>
      <c r="N24" s="92">
        <v>58.07321246937569</v>
      </c>
      <c r="O24" s="92">
        <v>57.175173101292557</v>
      </c>
      <c r="P24" s="92">
        <v>56.277133733209425</v>
      </c>
    </row>
    <row r="25" spans="1:16" ht="39.75" customHeight="1">
      <c r="A25" s="25">
        <v>379921</v>
      </c>
      <c r="B25" s="31" t="s">
        <v>191</v>
      </c>
      <c r="C25" s="429"/>
      <c r="D25" s="429"/>
      <c r="E25" s="429"/>
      <c r="F25" s="32" t="s">
        <v>15</v>
      </c>
      <c r="G25" s="26" t="s">
        <v>162</v>
      </c>
      <c r="H25" s="301" t="s">
        <v>22</v>
      </c>
      <c r="I25" s="301">
        <v>25</v>
      </c>
      <c r="J25" s="301">
        <v>5600</v>
      </c>
      <c r="K25" s="30" t="s">
        <v>27</v>
      </c>
      <c r="L25" s="92">
        <v>65.503852327447831</v>
      </c>
      <c r="M25" s="92">
        <v>64.193775280898876</v>
      </c>
      <c r="N25" s="92">
        <v>63.538736757624392</v>
      </c>
      <c r="O25" s="92">
        <v>62.556178972712679</v>
      </c>
      <c r="P25" s="92">
        <v>61.57362118780096</v>
      </c>
    </row>
    <row r="26" spans="1:16" ht="39.75" customHeight="1">
      <c r="A26" s="25">
        <v>401110</v>
      </c>
      <c r="B26" s="31" t="s">
        <v>192</v>
      </c>
      <c r="C26" s="429"/>
      <c r="D26" s="429"/>
      <c r="E26" s="429"/>
      <c r="F26" s="32" t="s">
        <v>15</v>
      </c>
      <c r="G26" s="26" t="s">
        <v>38</v>
      </c>
      <c r="H26" s="301" t="s">
        <v>22</v>
      </c>
      <c r="I26" s="301">
        <v>25</v>
      </c>
      <c r="J26" s="301">
        <v>5000</v>
      </c>
      <c r="K26" s="30" t="s">
        <v>27</v>
      </c>
      <c r="L26" s="92">
        <v>84.391011235955048</v>
      </c>
      <c r="M26" s="92">
        <v>82.703191011235944</v>
      </c>
      <c r="N26" s="92">
        <v>81.859280898876392</v>
      </c>
      <c r="O26" s="92">
        <v>80.593415730337071</v>
      </c>
      <c r="P26" s="92">
        <v>79.327550561797736</v>
      </c>
    </row>
  </sheetData>
  <mergeCells count="4">
    <mergeCell ref="A12:P12"/>
    <mergeCell ref="C15:E15"/>
    <mergeCell ref="A16:P16"/>
    <mergeCell ref="C17:E26"/>
  </mergeCells>
  <hyperlinks>
    <hyperlink ref="P5" r:id="rId1"/>
  </hyperlinks>
  <pageMargins left="0.70866141732283472" right="0.70866141732283472" top="0.74803149606299213" bottom="0.74803149606299213" header="0.31496062992125984" footer="0.31496062992125984"/>
  <pageSetup paperSize="9" scale="41" orientation="portrait" r:id="rId2"/>
  <drawing r:id="rId3"/>
</worksheet>
</file>

<file path=xl/worksheets/sheet4.xml><?xml version="1.0" encoding="utf-8"?>
<worksheet xmlns="http://schemas.openxmlformats.org/spreadsheetml/2006/main" xmlns:r="http://schemas.openxmlformats.org/officeDocument/2006/relationships">
  <sheetPr>
    <pageSetUpPr fitToPage="1"/>
  </sheetPr>
  <dimension ref="A1:X22"/>
  <sheetViews>
    <sheetView zoomScale="85" zoomScaleNormal="85" workbookViewId="0">
      <selection sqref="A1:X11"/>
    </sheetView>
  </sheetViews>
  <sheetFormatPr defaultRowHeight="15"/>
  <cols>
    <col min="2" max="2" width="27.85546875" customWidth="1"/>
    <col min="5" max="5" width="35" customWidth="1"/>
    <col min="6" max="6" width="14.7109375" customWidth="1"/>
    <col min="7" max="7" width="13.140625" customWidth="1"/>
    <col min="8" max="10" width="9.140625" customWidth="1"/>
    <col min="11" max="15" width="11.7109375" customWidth="1"/>
    <col min="16" max="16" width="12.5703125" customWidth="1"/>
  </cols>
  <sheetData>
    <row r="1" spans="1:24">
      <c r="A1" s="3"/>
      <c r="B1" s="4"/>
      <c r="C1" s="4"/>
      <c r="D1" s="4"/>
      <c r="E1" s="4"/>
      <c r="F1" s="4"/>
      <c r="G1" s="4"/>
      <c r="H1" s="4"/>
      <c r="I1" s="4"/>
      <c r="J1" s="4"/>
      <c r="K1" s="4"/>
      <c r="L1" s="4"/>
      <c r="M1" s="4"/>
      <c r="N1" s="4"/>
      <c r="O1" s="4"/>
      <c r="P1" s="4"/>
      <c r="Q1" s="4"/>
      <c r="R1" s="4"/>
      <c r="S1" s="4"/>
      <c r="T1" s="4"/>
      <c r="U1" s="4"/>
      <c r="V1" s="4"/>
      <c r="W1" s="4"/>
      <c r="X1" s="306"/>
    </row>
    <row r="2" spans="1:24">
      <c r="A2" s="6"/>
      <c r="B2" s="1"/>
      <c r="C2" s="1"/>
      <c r="D2" s="1"/>
      <c r="E2" s="1"/>
      <c r="F2" s="1"/>
      <c r="G2" s="1"/>
      <c r="H2" s="1"/>
      <c r="I2" s="1"/>
      <c r="J2" s="1"/>
      <c r="K2" s="1"/>
      <c r="L2" s="1"/>
      <c r="M2" s="1"/>
      <c r="N2" s="1"/>
      <c r="O2" s="1"/>
      <c r="P2" s="1"/>
      <c r="Q2" s="1"/>
      <c r="R2" s="1"/>
      <c r="S2" s="1"/>
      <c r="T2" s="1"/>
      <c r="U2" s="1"/>
      <c r="V2" s="1"/>
      <c r="W2" s="1"/>
      <c r="X2" s="7"/>
    </row>
    <row r="3" spans="1:24" ht="31.5">
      <c r="A3" s="6"/>
      <c r="B3" s="1"/>
      <c r="C3" s="1"/>
      <c r="D3" s="1"/>
      <c r="E3" s="1"/>
      <c r="F3" s="1"/>
      <c r="G3" s="1"/>
      <c r="H3" s="1"/>
      <c r="I3" s="1"/>
      <c r="J3" s="1"/>
      <c r="K3" s="1"/>
      <c r="L3" s="1"/>
      <c r="M3" s="1"/>
      <c r="N3" s="1"/>
      <c r="O3" s="1"/>
      <c r="P3" s="14" t="s">
        <v>2861</v>
      </c>
      <c r="Q3" s="2"/>
      <c r="R3" s="2"/>
      <c r="S3" s="2"/>
      <c r="T3" s="2"/>
      <c r="U3" s="2"/>
      <c r="V3" s="2"/>
      <c r="W3" s="2"/>
      <c r="X3" s="11"/>
    </row>
    <row r="4" spans="1:24">
      <c r="A4" s="6"/>
      <c r="B4" s="1"/>
      <c r="C4" s="1"/>
      <c r="D4" s="1"/>
      <c r="E4" s="1"/>
      <c r="F4" s="1"/>
      <c r="G4" s="1"/>
      <c r="H4" s="1"/>
      <c r="I4" s="1"/>
      <c r="J4" s="1"/>
      <c r="K4" s="1"/>
      <c r="L4" s="1"/>
      <c r="M4" s="1"/>
      <c r="N4" s="1"/>
      <c r="O4" s="1"/>
      <c r="P4" s="15"/>
      <c r="Q4" s="1"/>
      <c r="R4" s="1"/>
      <c r="S4" s="1"/>
      <c r="T4" s="1"/>
      <c r="U4" s="1"/>
      <c r="V4" s="1"/>
      <c r="W4" s="1"/>
      <c r="X4" s="7"/>
    </row>
    <row r="5" spans="1:24" ht="17.25">
      <c r="A5" s="6"/>
      <c r="B5" s="1"/>
      <c r="C5" s="1"/>
      <c r="D5" s="1"/>
      <c r="E5" s="1"/>
      <c r="F5" s="1"/>
      <c r="G5" s="1"/>
      <c r="H5" s="1"/>
      <c r="I5" s="1"/>
      <c r="J5" s="1"/>
      <c r="K5" s="1"/>
      <c r="L5" s="1"/>
      <c r="M5" s="1"/>
      <c r="N5" s="1"/>
      <c r="O5" s="1"/>
      <c r="P5" s="37" t="s">
        <v>2862</v>
      </c>
      <c r="Q5" s="13"/>
      <c r="S5" s="13"/>
      <c r="T5" s="13"/>
      <c r="U5" s="13"/>
      <c r="V5" s="13"/>
      <c r="W5" s="13"/>
      <c r="X5" s="7"/>
    </row>
    <row r="6" spans="1:24">
      <c r="A6" s="6"/>
      <c r="B6" s="1"/>
      <c r="C6" s="1"/>
      <c r="D6" s="1"/>
      <c r="E6" s="1"/>
      <c r="F6" s="1"/>
      <c r="G6" s="1"/>
      <c r="H6" s="1"/>
      <c r="I6" s="1"/>
      <c r="J6" s="1"/>
      <c r="K6" s="1"/>
      <c r="L6" s="1"/>
      <c r="M6" s="1"/>
      <c r="N6" s="1"/>
      <c r="O6" s="1"/>
      <c r="P6" s="1"/>
      <c r="Q6" s="1"/>
      <c r="R6" s="1"/>
      <c r="S6" s="1"/>
      <c r="T6" s="1"/>
      <c r="U6" s="1"/>
      <c r="V6" s="1"/>
      <c r="W6" s="1"/>
      <c r="X6" s="7"/>
    </row>
    <row r="7" spans="1:24">
      <c r="A7" s="6"/>
      <c r="B7" s="1"/>
      <c r="C7" s="1"/>
      <c r="D7" s="1"/>
      <c r="E7" s="1"/>
      <c r="F7" s="1"/>
      <c r="G7" s="1"/>
      <c r="H7" s="1"/>
      <c r="I7" s="1"/>
      <c r="J7" s="1"/>
      <c r="K7" s="1"/>
      <c r="L7" s="1"/>
      <c r="M7" s="1"/>
      <c r="N7" s="1"/>
      <c r="O7" s="1"/>
      <c r="P7" s="1"/>
      <c r="Q7" s="1"/>
      <c r="R7" s="1"/>
      <c r="S7" s="1"/>
      <c r="T7" s="1"/>
      <c r="U7" s="1"/>
      <c r="V7" s="1"/>
      <c r="W7" s="1"/>
      <c r="X7" s="7"/>
    </row>
    <row r="8" spans="1:24">
      <c r="A8" s="6"/>
      <c r="B8" s="1"/>
      <c r="C8" s="1"/>
      <c r="D8" s="1"/>
      <c r="E8" s="1"/>
      <c r="F8" s="1"/>
      <c r="G8" s="1"/>
      <c r="H8" s="1"/>
      <c r="I8" s="1"/>
      <c r="J8" s="1"/>
      <c r="K8" s="1"/>
      <c r="L8" s="1"/>
      <c r="M8" s="1"/>
      <c r="N8" s="1"/>
      <c r="O8" s="1"/>
      <c r="P8" s="1"/>
      <c r="Q8" s="1"/>
      <c r="R8" s="1"/>
      <c r="S8" s="1"/>
      <c r="T8" s="1"/>
      <c r="U8" s="1"/>
      <c r="V8" s="1"/>
      <c r="W8" s="1"/>
      <c r="X8" s="7"/>
    </row>
    <row r="9" spans="1:24" ht="15.75" thickBot="1">
      <c r="A9" s="8"/>
      <c r="B9" s="9"/>
      <c r="C9" s="9"/>
      <c r="D9" s="9"/>
      <c r="E9" s="9"/>
      <c r="F9" s="9"/>
      <c r="G9" s="9"/>
      <c r="H9" s="9"/>
      <c r="I9" s="9"/>
      <c r="J9" s="9"/>
      <c r="K9" s="9"/>
      <c r="L9" s="9"/>
      <c r="M9" s="9"/>
      <c r="N9" s="9"/>
      <c r="O9" s="9"/>
      <c r="P9" s="9"/>
      <c r="Q9" s="9"/>
      <c r="R9" s="9"/>
      <c r="S9" s="9"/>
      <c r="T9" s="9"/>
      <c r="U9" s="9"/>
      <c r="V9" s="9"/>
      <c r="W9" s="9"/>
      <c r="X9" s="10"/>
    </row>
    <row r="10" spans="1:24" ht="20.25" customHeight="1">
      <c r="A10" s="18" t="s">
        <v>2863</v>
      </c>
      <c r="B10" s="282"/>
      <c r="C10" s="16"/>
      <c r="D10" s="16"/>
      <c r="E10" s="16"/>
      <c r="F10" s="16"/>
      <c r="G10" s="397" t="s">
        <v>2864</v>
      </c>
      <c r="H10" s="16"/>
      <c r="I10" s="16"/>
      <c r="J10" s="16"/>
      <c r="K10" s="397" t="s">
        <v>2865</v>
      </c>
      <c r="L10" s="16"/>
      <c r="M10" s="16"/>
      <c r="N10" s="16"/>
      <c r="O10" s="16"/>
      <c r="P10" s="16"/>
      <c r="Q10" s="16"/>
      <c r="R10" s="16"/>
      <c r="S10" s="16"/>
      <c r="T10" s="16"/>
      <c r="U10" s="16"/>
      <c r="V10" s="16"/>
      <c r="W10" s="16"/>
      <c r="X10" s="5"/>
    </row>
    <row r="11" spans="1:24" ht="20.25" customHeight="1" thickBot="1">
      <c r="A11" s="19"/>
      <c r="B11" s="283"/>
      <c r="C11" s="17"/>
      <c r="D11" s="17"/>
      <c r="E11" s="17"/>
      <c r="F11" s="17"/>
      <c r="G11" s="17"/>
      <c r="H11" s="17"/>
      <c r="I11" s="17"/>
      <c r="J11" s="17"/>
      <c r="K11" s="17"/>
      <c r="L11" s="17"/>
      <c r="M11" s="17"/>
      <c r="N11" s="17"/>
      <c r="O11" s="17"/>
      <c r="P11" s="17"/>
      <c r="Q11" s="17"/>
      <c r="R11" s="17"/>
      <c r="S11" s="17"/>
      <c r="T11" s="17"/>
      <c r="U11" s="17"/>
      <c r="V11" s="17"/>
      <c r="W11" s="17"/>
      <c r="X11" s="10"/>
    </row>
    <row r="12" spans="1:24" ht="47.25" customHeight="1" thickBot="1">
      <c r="A12" s="398" t="s">
        <v>2494</v>
      </c>
      <c r="B12" s="400"/>
      <c r="C12" s="400"/>
      <c r="D12" s="400"/>
      <c r="E12" s="400"/>
      <c r="F12" s="400"/>
      <c r="G12" s="400"/>
      <c r="H12" s="400"/>
      <c r="I12" s="400"/>
      <c r="J12" s="400"/>
      <c r="K12" s="400"/>
      <c r="L12" s="400"/>
      <c r="M12" s="400"/>
      <c r="N12" s="400"/>
      <c r="O12" s="400"/>
      <c r="P12" s="401"/>
    </row>
    <row r="15" spans="1:24" ht="78.75" customHeight="1">
      <c r="A15" s="23" t="s">
        <v>4</v>
      </c>
      <c r="B15" s="24" t="s">
        <v>3</v>
      </c>
      <c r="C15" s="430" t="s">
        <v>2</v>
      </c>
      <c r="D15" s="431"/>
      <c r="E15" s="431"/>
      <c r="F15" s="24" t="s">
        <v>1</v>
      </c>
      <c r="G15" s="84" t="s">
        <v>605</v>
      </c>
      <c r="H15" s="303" t="s">
        <v>0</v>
      </c>
      <c r="I15" s="302" t="s">
        <v>2489</v>
      </c>
      <c r="J15" s="302" t="s">
        <v>2491</v>
      </c>
      <c r="K15" s="84" t="s">
        <v>24</v>
      </c>
      <c r="L15" s="85" t="s">
        <v>617</v>
      </c>
      <c r="M15" s="85" t="s">
        <v>618</v>
      </c>
      <c r="N15" s="85" t="s">
        <v>619</v>
      </c>
      <c r="O15" s="85" t="s">
        <v>620</v>
      </c>
      <c r="P15" s="85" t="s">
        <v>621</v>
      </c>
    </row>
    <row r="16" spans="1:24" ht="21">
      <c r="A16" s="432" t="s">
        <v>96</v>
      </c>
      <c r="B16" s="433"/>
      <c r="C16" s="433"/>
      <c r="D16" s="433"/>
      <c r="E16" s="433"/>
      <c r="F16" s="433"/>
      <c r="G16" s="433"/>
      <c r="H16" s="434"/>
      <c r="I16" s="434"/>
      <c r="J16" s="434"/>
      <c r="K16" s="434"/>
      <c r="L16" s="434"/>
      <c r="M16" s="434"/>
      <c r="N16" s="434"/>
      <c r="O16" s="434"/>
      <c r="P16" s="434"/>
    </row>
    <row r="17" spans="1:16" ht="46.5" customHeight="1">
      <c r="A17" s="25">
        <v>118</v>
      </c>
      <c r="B17" s="31" t="s">
        <v>97</v>
      </c>
      <c r="C17" s="402" t="s">
        <v>195</v>
      </c>
      <c r="D17" s="402"/>
      <c r="E17" s="402"/>
      <c r="F17" s="32" t="s">
        <v>161</v>
      </c>
      <c r="G17" s="26" t="s">
        <v>198</v>
      </c>
      <c r="H17" s="301" t="s">
        <v>42</v>
      </c>
      <c r="I17" s="301">
        <v>20</v>
      </c>
      <c r="J17" s="301">
        <v>3200</v>
      </c>
      <c r="K17" s="30" t="s">
        <v>27</v>
      </c>
      <c r="L17" s="92">
        <v>276.70147058823534</v>
      </c>
      <c r="M17" s="92">
        <v>271.16744117647062</v>
      </c>
      <c r="N17" s="92">
        <v>265.6334117647059</v>
      </c>
      <c r="O17" s="92">
        <v>265.6334117647059</v>
      </c>
      <c r="P17" s="92">
        <v>262.86639705882357</v>
      </c>
    </row>
    <row r="18" spans="1:16" ht="46.5" customHeight="1">
      <c r="A18" s="25">
        <v>540286</v>
      </c>
      <c r="B18" s="31" t="s">
        <v>202</v>
      </c>
      <c r="C18" s="429"/>
      <c r="D18" s="429"/>
      <c r="E18" s="429"/>
      <c r="F18" s="32" t="s">
        <v>161</v>
      </c>
      <c r="G18" s="26" t="s">
        <v>198</v>
      </c>
      <c r="H18" s="301" t="s">
        <v>201</v>
      </c>
      <c r="I18" s="301">
        <v>2</v>
      </c>
      <c r="J18" s="301">
        <v>2600</v>
      </c>
      <c r="K18" s="30" t="s">
        <v>27</v>
      </c>
      <c r="L18" s="92">
        <v>311.35837104072402</v>
      </c>
      <c r="M18" s="92">
        <v>305.13120361990951</v>
      </c>
      <c r="N18" s="92">
        <v>298.90403619909506</v>
      </c>
      <c r="O18" s="92">
        <v>298.90403619909506</v>
      </c>
      <c r="P18" s="92">
        <v>295.79045248868783</v>
      </c>
    </row>
    <row r="19" spans="1:16" ht="61.5" customHeight="1">
      <c r="A19" s="25">
        <v>119</v>
      </c>
      <c r="B19" s="31" t="s">
        <v>98</v>
      </c>
      <c r="C19" s="402" t="s">
        <v>196</v>
      </c>
      <c r="D19" s="402"/>
      <c r="E19" s="402"/>
      <c r="F19" s="32" t="s">
        <v>161</v>
      </c>
      <c r="G19" s="26" t="s">
        <v>199</v>
      </c>
      <c r="H19" s="301" t="s">
        <v>42</v>
      </c>
      <c r="I19" s="301">
        <v>20</v>
      </c>
      <c r="J19" s="301">
        <v>3200</v>
      </c>
      <c r="K19" s="30" t="s">
        <v>27</v>
      </c>
      <c r="L19" s="92">
        <v>364.88970588235293</v>
      </c>
      <c r="M19" s="92">
        <v>357.59191176470586</v>
      </c>
      <c r="N19" s="92">
        <v>350.29411764705878</v>
      </c>
      <c r="O19" s="92">
        <v>350.29411764705878</v>
      </c>
      <c r="P19" s="92">
        <v>346.64522058823525</v>
      </c>
    </row>
    <row r="20" spans="1:16" ht="61.5" customHeight="1">
      <c r="A20" s="25">
        <v>22451</v>
      </c>
      <c r="B20" s="31" t="s">
        <v>99</v>
      </c>
      <c r="C20" s="429"/>
      <c r="D20" s="429"/>
      <c r="E20" s="429"/>
      <c r="F20" s="32" t="s">
        <v>161</v>
      </c>
      <c r="G20" s="26" t="s">
        <v>199</v>
      </c>
      <c r="H20" s="301" t="s">
        <v>201</v>
      </c>
      <c r="I20" s="301">
        <v>2</v>
      </c>
      <c r="J20" s="301">
        <v>2600</v>
      </c>
      <c r="K20" s="30" t="s">
        <v>27</v>
      </c>
      <c r="L20" s="92">
        <v>414.27601809954751</v>
      </c>
      <c r="M20" s="92">
        <v>405.99049773755655</v>
      </c>
      <c r="N20" s="92">
        <v>397.70497737556559</v>
      </c>
      <c r="O20" s="92">
        <v>397.70497737556559</v>
      </c>
      <c r="P20" s="92">
        <v>393.56221719457011</v>
      </c>
    </row>
    <row r="21" spans="1:16" ht="24.75" customHeight="1">
      <c r="A21" s="432" t="s">
        <v>203</v>
      </c>
      <c r="B21" s="433"/>
      <c r="C21" s="433"/>
      <c r="D21" s="433"/>
      <c r="E21" s="433"/>
      <c r="F21" s="433"/>
      <c r="G21" s="433"/>
      <c r="H21" s="434"/>
      <c r="I21" s="434"/>
      <c r="J21" s="434"/>
      <c r="K21" s="434"/>
      <c r="L21" s="434"/>
      <c r="M21" s="434"/>
      <c r="N21" s="434"/>
      <c r="O21" s="434"/>
      <c r="P21" s="434"/>
    </row>
    <row r="22" spans="1:16" ht="63" customHeight="1">
      <c r="A22" s="25">
        <v>108</v>
      </c>
      <c r="B22" s="31" t="s">
        <v>100</v>
      </c>
      <c r="C22" s="402" t="s">
        <v>197</v>
      </c>
      <c r="D22" s="402"/>
      <c r="E22" s="402"/>
      <c r="F22" s="32" t="s">
        <v>14</v>
      </c>
      <c r="G22" s="26" t="s">
        <v>200</v>
      </c>
      <c r="H22" s="301" t="s">
        <v>42</v>
      </c>
      <c r="I22" s="301">
        <v>20</v>
      </c>
      <c r="J22" s="301">
        <v>3520</v>
      </c>
      <c r="K22" s="30" t="s">
        <v>27</v>
      </c>
      <c r="L22" s="92">
        <v>243.75</v>
      </c>
      <c r="M22" s="92">
        <v>238.875</v>
      </c>
      <c r="N22" s="92">
        <v>234</v>
      </c>
      <c r="O22" s="92">
        <v>234</v>
      </c>
      <c r="P22" s="92">
        <v>231.5625</v>
      </c>
    </row>
  </sheetData>
  <mergeCells count="7">
    <mergeCell ref="C22:E22"/>
    <mergeCell ref="C17:E18"/>
    <mergeCell ref="A12:P12"/>
    <mergeCell ref="C15:E15"/>
    <mergeCell ref="A16:P16"/>
    <mergeCell ref="A21:P21"/>
    <mergeCell ref="C19:E20"/>
  </mergeCells>
  <hyperlinks>
    <hyperlink ref="A21:B21" location="ОПИСАНИЕ!ТЕХНОЭЛАСТ" display="ТЕХНОЭЛАСТ "/>
    <hyperlink ref="P5" r:id="rId1"/>
  </hyperlinks>
  <pageMargins left="0.70866141732283472" right="0.70866141732283472" top="0.74803149606299213" bottom="0.74803149606299213" header="0.31496062992125984" footer="0.31496062992125984"/>
  <pageSetup paperSize="9" scale="55" orientation="portrait" r:id="rId2"/>
  <drawing r:id="rId3"/>
</worksheet>
</file>

<file path=xl/worksheets/sheet5.xml><?xml version="1.0" encoding="utf-8"?>
<worksheet xmlns="http://schemas.openxmlformats.org/spreadsheetml/2006/main" xmlns:r="http://schemas.openxmlformats.org/officeDocument/2006/relationships">
  <sheetPr>
    <pageSetUpPr fitToPage="1"/>
  </sheetPr>
  <dimension ref="A1:X56"/>
  <sheetViews>
    <sheetView workbookViewId="0">
      <selection sqref="A1:X11"/>
    </sheetView>
  </sheetViews>
  <sheetFormatPr defaultRowHeight="15"/>
  <cols>
    <col min="1" max="1" width="8.28515625" customWidth="1"/>
    <col min="2" max="2" width="35.140625" customWidth="1"/>
    <col min="7" max="7" width="15.140625" customWidth="1"/>
    <col min="8" max="8" width="16.85546875" customWidth="1"/>
    <col min="9" max="10" width="5.28515625" customWidth="1"/>
    <col min="11" max="15" width="10.42578125" customWidth="1"/>
  </cols>
  <sheetData>
    <row r="1" spans="1:24">
      <c r="A1" s="3"/>
      <c r="B1" s="4"/>
      <c r="C1" s="4"/>
      <c r="D1" s="4"/>
      <c r="E1" s="4"/>
      <c r="F1" s="4"/>
      <c r="G1" s="4"/>
      <c r="H1" s="4"/>
      <c r="I1" s="4"/>
      <c r="J1" s="4"/>
      <c r="K1" s="4"/>
      <c r="L1" s="4"/>
      <c r="M1" s="4"/>
      <c r="N1" s="4"/>
      <c r="O1" s="4"/>
      <c r="P1" s="4"/>
      <c r="Q1" s="4"/>
      <c r="R1" s="4"/>
      <c r="S1" s="4"/>
      <c r="T1" s="4"/>
      <c r="U1" s="4"/>
      <c r="V1" s="4"/>
      <c r="W1" s="4"/>
      <c r="X1" s="306"/>
    </row>
    <row r="2" spans="1:24">
      <c r="A2" s="6"/>
      <c r="B2" s="1"/>
      <c r="C2" s="1"/>
      <c r="D2" s="1"/>
      <c r="E2" s="1"/>
      <c r="F2" s="1"/>
      <c r="G2" s="1"/>
      <c r="H2" s="1"/>
      <c r="I2" s="1"/>
      <c r="J2" s="1"/>
      <c r="K2" s="1"/>
      <c r="L2" s="1"/>
      <c r="M2" s="1"/>
      <c r="N2" s="1"/>
      <c r="O2" s="1"/>
      <c r="P2" s="1"/>
      <c r="Q2" s="1"/>
      <c r="R2" s="1"/>
      <c r="S2" s="1"/>
      <c r="T2" s="1"/>
      <c r="U2" s="1"/>
      <c r="V2" s="1"/>
      <c r="W2" s="1"/>
      <c r="X2" s="7"/>
    </row>
    <row r="3" spans="1:24" ht="31.5">
      <c r="A3" s="6"/>
      <c r="B3" s="1"/>
      <c r="C3" s="1"/>
      <c r="D3" s="1"/>
      <c r="E3" s="1"/>
      <c r="F3" s="1"/>
      <c r="G3" s="1"/>
      <c r="H3" s="1"/>
      <c r="I3" s="1"/>
      <c r="J3" s="1"/>
      <c r="K3" s="1"/>
      <c r="L3" s="1"/>
      <c r="M3" s="1"/>
      <c r="N3" s="1"/>
      <c r="O3" s="1"/>
      <c r="P3" s="14" t="s">
        <v>2861</v>
      </c>
      <c r="Q3" s="2"/>
      <c r="R3" s="2"/>
      <c r="S3" s="2"/>
      <c r="T3" s="2"/>
      <c r="U3" s="2"/>
      <c r="V3" s="2"/>
      <c r="W3" s="2"/>
      <c r="X3" s="11"/>
    </row>
    <row r="4" spans="1:24">
      <c r="A4" s="6"/>
      <c r="B4" s="1"/>
      <c r="C4" s="1"/>
      <c r="D4" s="1"/>
      <c r="E4" s="1"/>
      <c r="F4" s="1"/>
      <c r="G4" s="1"/>
      <c r="H4" s="1"/>
      <c r="I4" s="1"/>
      <c r="J4" s="1"/>
      <c r="K4" s="1"/>
      <c r="L4" s="1"/>
      <c r="M4" s="1"/>
      <c r="N4" s="1"/>
      <c r="O4" s="1"/>
      <c r="P4" s="15"/>
      <c r="Q4" s="1"/>
      <c r="R4" s="1"/>
      <c r="S4" s="1"/>
      <c r="T4" s="1"/>
      <c r="U4" s="1"/>
      <c r="V4" s="1"/>
      <c r="W4" s="1"/>
      <c r="X4" s="7"/>
    </row>
    <row r="5" spans="1:24" ht="17.25">
      <c r="A5" s="6"/>
      <c r="B5" s="1"/>
      <c r="C5" s="1"/>
      <c r="D5" s="1"/>
      <c r="E5" s="1"/>
      <c r="F5" s="1"/>
      <c r="G5" s="1"/>
      <c r="H5" s="1"/>
      <c r="I5" s="1"/>
      <c r="J5" s="1"/>
      <c r="K5" s="1"/>
      <c r="L5" s="1"/>
      <c r="M5" s="1"/>
      <c r="N5" s="1"/>
      <c r="O5" s="1"/>
      <c r="P5" s="37" t="s">
        <v>2862</v>
      </c>
      <c r="Q5" s="13"/>
      <c r="S5" s="13"/>
      <c r="T5" s="13"/>
      <c r="U5" s="13"/>
      <c r="V5" s="13"/>
      <c r="W5" s="13"/>
      <c r="X5" s="7"/>
    </row>
    <row r="6" spans="1:24">
      <c r="A6" s="6"/>
      <c r="B6" s="1"/>
      <c r="C6" s="1"/>
      <c r="D6" s="1"/>
      <c r="E6" s="1"/>
      <c r="F6" s="1"/>
      <c r="G6" s="1"/>
      <c r="H6" s="1"/>
      <c r="I6" s="1"/>
      <c r="J6" s="1"/>
      <c r="K6" s="1"/>
      <c r="L6" s="1"/>
      <c r="M6" s="1"/>
      <c r="N6" s="1"/>
      <c r="O6" s="1"/>
      <c r="P6" s="1"/>
      <c r="Q6" s="1"/>
      <c r="R6" s="1"/>
      <c r="S6" s="1"/>
      <c r="T6" s="1"/>
      <c r="U6" s="1"/>
      <c r="V6" s="1"/>
      <c r="W6" s="1"/>
      <c r="X6" s="7"/>
    </row>
    <row r="7" spans="1:24">
      <c r="A7" s="6"/>
      <c r="B7" s="1"/>
      <c r="C7" s="1"/>
      <c r="D7" s="1"/>
      <c r="E7" s="1"/>
      <c r="F7" s="1"/>
      <c r="G7" s="1"/>
      <c r="H7" s="1"/>
      <c r="I7" s="1"/>
      <c r="J7" s="1"/>
      <c r="K7" s="1"/>
      <c r="L7" s="1"/>
      <c r="M7" s="1"/>
      <c r="N7" s="1"/>
      <c r="O7" s="1"/>
      <c r="P7" s="1"/>
      <c r="Q7" s="1"/>
      <c r="R7" s="1"/>
      <c r="S7" s="1"/>
      <c r="T7" s="1"/>
      <c r="U7" s="1"/>
      <c r="V7" s="1"/>
      <c r="W7" s="1"/>
      <c r="X7" s="7"/>
    </row>
    <row r="8" spans="1:24">
      <c r="A8" s="6"/>
      <c r="B8" s="1"/>
      <c r="C8" s="1"/>
      <c r="D8" s="1"/>
      <c r="E8" s="1"/>
      <c r="F8" s="1"/>
      <c r="G8" s="1"/>
      <c r="H8" s="1"/>
      <c r="I8" s="1"/>
      <c r="J8" s="1"/>
      <c r="K8" s="1"/>
      <c r="L8" s="1"/>
      <c r="M8" s="1"/>
      <c r="N8" s="1"/>
      <c r="O8" s="1"/>
      <c r="P8" s="1"/>
      <c r="Q8" s="1"/>
      <c r="R8" s="1"/>
      <c r="S8" s="1"/>
      <c r="T8" s="1"/>
      <c r="U8" s="1"/>
      <c r="V8" s="1"/>
      <c r="W8" s="1"/>
      <c r="X8" s="7"/>
    </row>
    <row r="9" spans="1:24" ht="15.75" thickBot="1">
      <c r="A9" s="8"/>
      <c r="B9" s="9"/>
      <c r="C9" s="9"/>
      <c r="D9" s="9"/>
      <c r="E9" s="9"/>
      <c r="F9" s="9"/>
      <c r="G9" s="9"/>
      <c r="H9" s="9"/>
      <c r="I9" s="9"/>
      <c r="J9" s="9"/>
      <c r="K9" s="9"/>
      <c r="L9" s="9"/>
      <c r="M9" s="9"/>
      <c r="N9" s="9"/>
      <c r="O9" s="9"/>
      <c r="P9" s="9"/>
      <c r="Q9" s="9"/>
      <c r="R9" s="9"/>
      <c r="S9" s="9"/>
      <c r="T9" s="9"/>
      <c r="U9" s="9"/>
      <c r="V9" s="9"/>
      <c r="W9" s="9"/>
      <c r="X9" s="10"/>
    </row>
    <row r="10" spans="1:24" ht="24" customHeight="1">
      <c r="A10" s="18" t="s">
        <v>2863</v>
      </c>
      <c r="B10" s="282"/>
      <c r="C10" s="16"/>
      <c r="D10" s="16"/>
      <c r="E10" s="16"/>
      <c r="F10" s="16"/>
      <c r="G10" s="397" t="s">
        <v>2864</v>
      </c>
      <c r="H10" s="16"/>
      <c r="I10" s="16"/>
      <c r="J10" s="16"/>
      <c r="K10" s="397" t="s">
        <v>2865</v>
      </c>
      <c r="L10" s="16"/>
      <c r="M10" s="16"/>
      <c r="N10" s="16"/>
      <c r="O10" s="16"/>
      <c r="P10" s="16"/>
      <c r="Q10" s="16"/>
      <c r="R10" s="16"/>
      <c r="S10" s="16"/>
      <c r="T10" s="16"/>
      <c r="U10" s="16"/>
      <c r="V10" s="16"/>
      <c r="W10" s="16"/>
      <c r="X10" s="5"/>
    </row>
    <row r="11" spans="1:24" ht="24" customHeight="1" thickBot="1">
      <c r="A11" s="19"/>
      <c r="B11" s="283"/>
      <c r="C11" s="17"/>
      <c r="D11" s="17"/>
      <c r="E11" s="17"/>
      <c r="F11" s="17"/>
      <c r="G11" s="17"/>
      <c r="H11" s="17"/>
      <c r="I11" s="17"/>
      <c r="J11" s="17"/>
      <c r="K11" s="17"/>
      <c r="L11" s="17"/>
      <c r="M11" s="17"/>
      <c r="N11" s="17"/>
      <c r="O11" s="17"/>
      <c r="P11" s="17"/>
      <c r="Q11" s="17"/>
      <c r="R11" s="17"/>
      <c r="S11" s="17"/>
      <c r="T11" s="17"/>
      <c r="U11" s="17"/>
      <c r="V11" s="17"/>
      <c r="W11" s="17"/>
      <c r="X11" s="10"/>
    </row>
    <row r="12" spans="1:24" ht="46.5" customHeight="1" thickBot="1">
      <c r="A12" s="398" t="s">
        <v>2495</v>
      </c>
      <c r="B12" s="400"/>
      <c r="C12" s="400"/>
      <c r="D12" s="400"/>
      <c r="E12" s="400"/>
      <c r="F12" s="400"/>
      <c r="G12" s="400"/>
      <c r="H12" s="400"/>
      <c r="I12" s="400"/>
      <c r="J12" s="400"/>
      <c r="K12" s="400"/>
      <c r="L12" s="400"/>
      <c r="M12" s="400"/>
      <c r="N12" s="400"/>
      <c r="O12" s="401"/>
    </row>
    <row r="15" spans="1:24" ht="84" customHeight="1">
      <c r="A15" s="90" t="s">
        <v>4</v>
      </c>
      <c r="B15" s="91" t="s">
        <v>3</v>
      </c>
      <c r="C15" s="443" t="s">
        <v>2</v>
      </c>
      <c r="D15" s="444"/>
      <c r="E15" s="444"/>
      <c r="F15" s="442"/>
      <c r="G15" s="442"/>
      <c r="H15" s="442"/>
      <c r="I15" s="441" t="s">
        <v>24</v>
      </c>
      <c r="J15" s="442"/>
      <c r="K15" s="85" t="s">
        <v>617</v>
      </c>
      <c r="L15" s="85" t="s">
        <v>618</v>
      </c>
      <c r="M15" s="85" t="s">
        <v>619</v>
      </c>
      <c r="N15" s="85" t="s">
        <v>620</v>
      </c>
      <c r="O15" s="85" t="s">
        <v>621</v>
      </c>
    </row>
    <row r="16" spans="1:24" ht="15" customHeight="1">
      <c r="A16" s="412" t="s">
        <v>216</v>
      </c>
      <c r="B16" s="413"/>
      <c r="C16" s="413"/>
      <c r="D16" s="413"/>
      <c r="E16" s="413"/>
      <c r="F16" s="413"/>
      <c r="G16" s="413"/>
      <c r="H16" s="414"/>
      <c r="I16" s="414"/>
      <c r="J16" s="414"/>
      <c r="K16" s="414"/>
      <c r="L16" s="414"/>
      <c r="M16" s="414"/>
      <c r="N16" s="414"/>
      <c r="O16" s="414"/>
    </row>
    <row r="17" spans="1:15" ht="53.25" customHeight="1">
      <c r="A17" s="25">
        <v>457506</v>
      </c>
      <c r="B17" s="136" t="s">
        <v>205</v>
      </c>
      <c r="C17" s="435" t="s">
        <v>220</v>
      </c>
      <c r="D17" s="436"/>
      <c r="E17" s="436"/>
      <c r="F17" s="437"/>
      <c r="G17" s="437"/>
      <c r="H17" s="438"/>
      <c r="I17" s="439" t="s">
        <v>218</v>
      </c>
      <c r="J17" s="440"/>
      <c r="K17" s="92">
        <v>994.73684210526301</v>
      </c>
      <c r="L17" s="92">
        <v>845.52631578947353</v>
      </c>
      <c r="M17" s="92">
        <v>795.78947368421041</v>
      </c>
      <c r="N17" s="92">
        <v>746.05263157894728</v>
      </c>
      <c r="O17" s="92">
        <v>666.47368421052613</v>
      </c>
    </row>
    <row r="18" spans="1:15" ht="54.75" customHeight="1">
      <c r="A18" s="25">
        <v>457504</v>
      </c>
      <c r="B18" s="136" t="s">
        <v>206</v>
      </c>
      <c r="C18" s="435" t="s">
        <v>221</v>
      </c>
      <c r="D18" s="436"/>
      <c r="E18" s="436"/>
      <c r="F18" s="437"/>
      <c r="G18" s="437"/>
      <c r="H18" s="438"/>
      <c r="I18" s="439" t="s">
        <v>218</v>
      </c>
      <c r="J18" s="440"/>
      <c r="K18" s="92">
        <v>2044.7368421052629</v>
      </c>
      <c r="L18" s="92">
        <v>1738.0263157894735</v>
      </c>
      <c r="M18" s="92">
        <v>1635.7894736842104</v>
      </c>
      <c r="N18" s="92">
        <v>1533.5526315789471</v>
      </c>
      <c r="O18" s="92">
        <v>1369.973684210526</v>
      </c>
    </row>
    <row r="19" spans="1:15" ht="56.25" customHeight="1">
      <c r="A19" s="25">
        <v>457510</v>
      </c>
      <c r="B19" s="136" t="s">
        <v>207</v>
      </c>
      <c r="C19" s="435" t="s">
        <v>222</v>
      </c>
      <c r="D19" s="436"/>
      <c r="E19" s="436"/>
      <c r="F19" s="437"/>
      <c r="G19" s="437"/>
      <c r="H19" s="438"/>
      <c r="I19" s="439" t="s">
        <v>218</v>
      </c>
      <c r="J19" s="440"/>
      <c r="K19" s="92">
        <v>1436.8421052631577</v>
      </c>
      <c r="L19" s="92">
        <v>1221.3157894736839</v>
      </c>
      <c r="M19" s="92">
        <v>1149.4736842105262</v>
      </c>
      <c r="N19" s="92">
        <v>1077.6315789473683</v>
      </c>
      <c r="O19" s="92">
        <v>962.6842105263155</v>
      </c>
    </row>
    <row r="20" spans="1:15" ht="68.25" customHeight="1">
      <c r="A20" s="25">
        <v>457509</v>
      </c>
      <c r="B20" s="136" t="s">
        <v>208</v>
      </c>
      <c r="C20" s="435" t="s">
        <v>223</v>
      </c>
      <c r="D20" s="436"/>
      <c r="E20" s="436"/>
      <c r="F20" s="437"/>
      <c r="G20" s="437"/>
      <c r="H20" s="438"/>
      <c r="I20" s="439" t="s">
        <v>218</v>
      </c>
      <c r="J20" s="440"/>
      <c r="K20" s="92">
        <v>1215.7894736842104</v>
      </c>
      <c r="L20" s="92">
        <v>1033.4210526315787</v>
      </c>
      <c r="M20" s="92">
        <v>972.63157894736833</v>
      </c>
      <c r="N20" s="92">
        <v>911.8421052631578</v>
      </c>
      <c r="O20" s="92">
        <v>814.57894736842093</v>
      </c>
    </row>
    <row r="21" spans="1:15" ht="54.75" customHeight="1">
      <c r="A21" s="25">
        <v>377676</v>
      </c>
      <c r="B21" s="136" t="s">
        <v>209</v>
      </c>
      <c r="C21" s="435" t="s">
        <v>224</v>
      </c>
      <c r="D21" s="436"/>
      <c r="E21" s="436"/>
      <c r="F21" s="437"/>
      <c r="G21" s="437"/>
      <c r="H21" s="438"/>
      <c r="I21" s="439" t="s">
        <v>218</v>
      </c>
      <c r="J21" s="440"/>
      <c r="K21" s="92">
        <v>1664.2105263157894</v>
      </c>
      <c r="L21" s="92">
        <v>1414.5789473684208</v>
      </c>
      <c r="M21" s="92">
        <v>1331.3684210526317</v>
      </c>
      <c r="N21" s="92">
        <v>1248.1578947368421</v>
      </c>
      <c r="O21" s="92">
        <v>1115.0210526315789</v>
      </c>
    </row>
    <row r="22" spans="1:15" ht="67.5" customHeight="1">
      <c r="A22" s="25">
        <v>443017</v>
      </c>
      <c r="B22" s="136" t="s">
        <v>210</v>
      </c>
      <c r="C22" s="435" t="s">
        <v>225</v>
      </c>
      <c r="D22" s="436"/>
      <c r="E22" s="436"/>
      <c r="F22" s="437"/>
      <c r="G22" s="437"/>
      <c r="H22" s="438"/>
      <c r="I22" s="439" t="s">
        <v>218</v>
      </c>
      <c r="J22" s="440"/>
      <c r="K22" s="92">
        <v>1389.4736842105262</v>
      </c>
      <c r="L22" s="92">
        <v>1181.0526315789473</v>
      </c>
      <c r="M22" s="92">
        <v>1111.578947368421</v>
      </c>
      <c r="N22" s="92">
        <v>1042.1052631578946</v>
      </c>
      <c r="O22" s="92">
        <v>930.94736842105249</v>
      </c>
    </row>
    <row r="23" spans="1:15" ht="67.5" customHeight="1">
      <c r="A23" s="25">
        <v>1755</v>
      </c>
      <c r="B23" s="136" t="s">
        <v>211</v>
      </c>
      <c r="C23" s="435" t="s">
        <v>226</v>
      </c>
      <c r="D23" s="436"/>
      <c r="E23" s="436"/>
      <c r="F23" s="437"/>
      <c r="G23" s="437"/>
      <c r="H23" s="438"/>
      <c r="I23" s="439" t="s">
        <v>218</v>
      </c>
      <c r="J23" s="440"/>
      <c r="K23" s="92">
        <v>6631.5789473684199</v>
      </c>
      <c r="L23" s="92">
        <v>5636.8421052631566</v>
      </c>
      <c r="M23" s="92">
        <v>5305.2631578947367</v>
      </c>
      <c r="N23" s="92">
        <v>4973.6842105263149</v>
      </c>
      <c r="O23" s="92">
        <v>4443.1578947368407</v>
      </c>
    </row>
    <row r="24" spans="1:15" ht="67.5" customHeight="1">
      <c r="A24" s="25">
        <v>402267</v>
      </c>
      <c r="B24" s="136" t="s">
        <v>2575</v>
      </c>
      <c r="C24" s="435" t="s">
        <v>2576</v>
      </c>
      <c r="D24" s="436"/>
      <c r="E24" s="436"/>
      <c r="F24" s="437"/>
      <c r="G24" s="437"/>
      <c r="H24" s="438"/>
      <c r="I24" s="439" t="s">
        <v>218</v>
      </c>
      <c r="J24" s="440"/>
      <c r="K24" s="92">
        <v>5999.9999999999991</v>
      </c>
      <c r="L24" s="92">
        <v>5099.9999999999991</v>
      </c>
      <c r="M24" s="92">
        <v>4799.9999999999991</v>
      </c>
      <c r="N24" s="92">
        <v>4499.9999999999991</v>
      </c>
      <c r="O24" s="92">
        <v>4019.9999999999991</v>
      </c>
    </row>
    <row r="25" spans="1:15" ht="54.75" customHeight="1">
      <c r="A25" s="25">
        <v>458947</v>
      </c>
      <c r="B25" s="136" t="s">
        <v>212</v>
      </c>
      <c r="C25" s="435" t="s">
        <v>227</v>
      </c>
      <c r="D25" s="436"/>
      <c r="E25" s="436"/>
      <c r="F25" s="437"/>
      <c r="G25" s="437"/>
      <c r="H25" s="438"/>
      <c r="I25" s="439" t="s">
        <v>218</v>
      </c>
      <c r="J25" s="440"/>
      <c r="K25" s="92">
        <v>5684.2105263157891</v>
      </c>
      <c r="L25" s="92">
        <v>4831.5789473684208</v>
      </c>
      <c r="M25" s="92">
        <v>4547.3684210526317</v>
      </c>
      <c r="N25" s="92">
        <v>4263.1578947368416</v>
      </c>
      <c r="O25" s="92">
        <v>3808.4210526315783</v>
      </c>
    </row>
    <row r="26" spans="1:15" ht="57" customHeight="1">
      <c r="A26" s="25">
        <v>470840</v>
      </c>
      <c r="B26" s="136" t="s">
        <v>213</v>
      </c>
      <c r="C26" s="435" t="s">
        <v>228</v>
      </c>
      <c r="D26" s="436"/>
      <c r="E26" s="436"/>
      <c r="F26" s="437"/>
      <c r="G26" s="437"/>
      <c r="H26" s="438"/>
      <c r="I26" s="439" t="s">
        <v>218</v>
      </c>
      <c r="J26" s="440"/>
      <c r="K26" s="92">
        <v>2194.7368421052629</v>
      </c>
      <c r="L26" s="92">
        <v>1865.5263157894733</v>
      </c>
      <c r="M26" s="92">
        <v>1755.7894736842104</v>
      </c>
      <c r="N26" s="92">
        <v>1646.0526315789471</v>
      </c>
      <c r="O26" s="92">
        <v>1470.473684210526</v>
      </c>
    </row>
    <row r="27" spans="1:15" ht="53.25" customHeight="1">
      <c r="A27" s="25">
        <v>449584</v>
      </c>
      <c r="B27" s="136" t="s">
        <v>214</v>
      </c>
      <c r="C27" s="435" t="s">
        <v>229</v>
      </c>
      <c r="D27" s="436"/>
      <c r="E27" s="436"/>
      <c r="F27" s="437"/>
      <c r="G27" s="437"/>
      <c r="H27" s="438"/>
      <c r="I27" s="439" t="s">
        <v>218</v>
      </c>
      <c r="J27" s="440"/>
      <c r="K27" s="92">
        <v>24473.684210526313</v>
      </c>
      <c r="L27" s="92">
        <v>20802.631578947367</v>
      </c>
      <c r="M27" s="92">
        <v>19578.94736842105</v>
      </c>
      <c r="N27" s="92">
        <v>18355.263157894733</v>
      </c>
      <c r="O27" s="92">
        <v>16397.36842105263</v>
      </c>
    </row>
    <row r="28" spans="1:15" ht="53.25" customHeight="1">
      <c r="A28" s="25">
        <v>365717</v>
      </c>
      <c r="B28" s="136" t="s">
        <v>2577</v>
      </c>
      <c r="C28" s="445" t="s">
        <v>230</v>
      </c>
      <c r="D28" s="446"/>
      <c r="E28" s="446"/>
      <c r="F28" s="446"/>
      <c r="G28" s="446"/>
      <c r="H28" s="447"/>
      <c r="I28" s="439" t="s">
        <v>219</v>
      </c>
      <c r="J28" s="440"/>
      <c r="K28" s="92">
        <v>77.368421052631575</v>
      </c>
      <c r="L28" s="92">
        <v>65.763157894736835</v>
      </c>
      <c r="M28" s="92">
        <v>61.89473684210526</v>
      </c>
      <c r="N28" s="92">
        <v>58.026315789473685</v>
      </c>
      <c r="O28" s="92">
        <v>51.836842105263152</v>
      </c>
    </row>
    <row r="29" spans="1:15" ht="54.75" customHeight="1">
      <c r="A29" s="25">
        <v>498041</v>
      </c>
      <c r="B29" s="136" t="s">
        <v>217</v>
      </c>
      <c r="C29" s="421"/>
      <c r="D29" s="422"/>
      <c r="E29" s="422"/>
      <c r="F29" s="422"/>
      <c r="G29" s="422"/>
      <c r="H29" s="423"/>
      <c r="I29" s="439" t="s">
        <v>219</v>
      </c>
      <c r="J29" s="440"/>
      <c r="K29" s="92">
        <v>77.368421052631575</v>
      </c>
      <c r="L29" s="92">
        <v>65.763157894736835</v>
      </c>
      <c r="M29" s="92">
        <v>61.89473684210526</v>
      </c>
      <c r="N29" s="92">
        <v>58.026315789473685</v>
      </c>
      <c r="O29" s="92">
        <v>51.836842105263152</v>
      </c>
    </row>
    <row r="30" spans="1:15" ht="54" customHeight="1">
      <c r="A30" s="25">
        <v>402805</v>
      </c>
      <c r="B30" s="136" t="s">
        <v>215</v>
      </c>
      <c r="C30" s="435" t="s">
        <v>231</v>
      </c>
      <c r="D30" s="436"/>
      <c r="E30" s="436"/>
      <c r="F30" s="437"/>
      <c r="G30" s="437"/>
      <c r="H30" s="438"/>
      <c r="I30" s="439" t="s">
        <v>218</v>
      </c>
      <c r="J30" s="440"/>
      <c r="K30" s="92">
        <v>47210.526315789466</v>
      </c>
      <c r="L30" s="92">
        <v>40128.947368421046</v>
      </c>
      <c r="M30" s="92">
        <v>37768.421052631573</v>
      </c>
      <c r="N30" s="92">
        <v>35407.8947368421</v>
      </c>
      <c r="O30" s="92">
        <v>31631.052631578939</v>
      </c>
    </row>
    <row r="31" spans="1:15" ht="21">
      <c r="A31" s="412" t="s">
        <v>232</v>
      </c>
      <c r="B31" s="413"/>
      <c r="C31" s="413"/>
      <c r="D31" s="413"/>
      <c r="E31" s="413"/>
      <c r="F31" s="413"/>
      <c r="G31" s="413"/>
      <c r="H31" s="414"/>
      <c r="I31" s="414"/>
      <c r="J31" s="414"/>
      <c r="K31" s="414"/>
      <c r="L31" s="414"/>
      <c r="M31" s="414"/>
      <c r="N31" s="414"/>
      <c r="O31" s="414"/>
    </row>
    <row r="32" spans="1:15" ht="53.25" customHeight="1">
      <c r="A32" s="25">
        <v>5489</v>
      </c>
      <c r="B32" s="136" t="s">
        <v>233</v>
      </c>
      <c r="C32" s="435" t="s">
        <v>247</v>
      </c>
      <c r="D32" s="436"/>
      <c r="E32" s="436"/>
      <c r="F32" s="437"/>
      <c r="G32" s="437"/>
      <c r="H32" s="438"/>
      <c r="I32" s="439" t="s">
        <v>218</v>
      </c>
      <c r="J32" s="440"/>
      <c r="K32" s="92">
        <v>407.36842105263156</v>
      </c>
      <c r="L32" s="92">
        <v>346.26315789473682</v>
      </c>
      <c r="M32" s="92">
        <v>325.89473684210526</v>
      </c>
      <c r="N32" s="92">
        <v>305.52631578947364</v>
      </c>
      <c r="O32" s="92">
        <v>272.93684210526311</v>
      </c>
    </row>
    <row r="33" spans="1:15" ht="66" customHeight="1">
      <c r="A33" s="25">
        <v>39091</v>
      </c>
      <c r="B33" s="136" t="s">
        <v>234</v>
      </c>
      <c r="C33" s="435" t="s">
        <v>248</v>
      </c>
      <c r="D33" s="436"/>
      <c r="E33" s="436"/>
      <c r="F33" s="437"/>
      <c r="G33" s="437"/>
      <c r="H33" s="438"/>
      <c r="I33" s="439" t="s">
        <v>218</v>
      </c>
      <c r="J33" s="440"/>
      <c r="K33" s="92">
        <v>852.63157894736833</v>
      </c>
      <c r="L33" s="92">
        <v>724.73684210526301</v>
      </c>
      <c r="M33" s="92">
        <v>682.10526315789468</v>
      </c>
      <c r="N33" s="92">
        <v>639.47368421052624</v>
      </c>
      <c r="O33" s="92">
        <v>571.26315789473676</v>
      </c>
    </row>
    <row r="34" spans="1:15" ht="68.25" customHeight="1">
      <c r="A34" s="25">
        <v>34591</v>
      </c>
      <c r="B34" s="136" t="s">
        <v>235</v>
      </c>
      <c r="C34" s="435" t="s">
        <v>249</v>
      </c>
      <c r="D34" s="436"/>
      <c r="E34" s="436"/>
      <c r="F34" s="437"/>
      <c r="G34" s="437"/>
      <c r="H34" s="438"/>
      <c r="I34" s="439" t="s">
        <v>218</v>
      </c>
      <c r="J34" s="440"/>
      <c r="K34" s="92">
        <v>1184.2105263157894</v>
      </c>
      <c r="L34" s="92">
        <v>1006.5789473684209</v>
      </c>
      <c r="M34" s="92">
        <v>947.36842105263156</v>
      </c>
      <c r="N34" s="92">
        <v>888.15789473684208</v>
      </c>
      <c r="O34" s="92">
        <v>793.42105263157885</v>
      </c>
    </row>
    <row r="35" spans="1:15" ht="59.25" customHeight="1">
      <c r="A35" s="25">
        <v>74032</v>
      </c>
      <c r="B35" s="136" t="s">
        <v>236</v>
      </c>
      <c r="C35" s="435" t="s">
        <v>250</v>
      </c>
      <c r="D35" s="436"/>
      <c r="E35" s="436"/>
      <c r="F35" s="437"/>
      <c r="G35" s="437"/>
      <c r="H35" s="438"/>
      <c r="I35" s="439" t="s">
        <v>218</v>
      </c>
      <c r="J35" s="440"/>
      <c r="K35" s="92">
        <v>678.9473684210526</v>
      </c>
      <c r="L35" s="92">
        <v>577.10526315789468</v>
      </c>
      <c r="M35" s="92">
        <v>543.15789473684208</v>
      </c>
      <c r="N35" s="92">
        <v>509.21052631578948</v>
      </c>
      <c r="O35" s="92">
        <v>454.8947368421052</v>
      </c>
    </row>
    <row r="36" spans="1:15" ht="64.5" customHeight="1">
      <c r="A36" s="25">
        <v>460064</v>
      </c>
      <c r="B36" s="136" t="s">
        <v>237</v>
      </c>
      <c r="C36" s="435" t="s">
        <v>251</v>
      </c>
      <c r="D36" s="436"/>
      <c r="E36" s="436"/>
      <c r="F36" s="437"/>
      <c r="G36" s="437"/>
      <c r="H36" s="438"/>
      <c r="I36" s="439" t="s">
        <v>218</v>
      </c>
      <c r="J36" s="440"/>
      <c r="K36" s="92">
        <v>1026.3157894736842</v>
      </c>
      <c r="L36" s="92">
        <v>872.36842105263156</v>
      </c>
      <c r="M36" s="92">
        <v>821.0526315789474</v>
      </c>
      <c r="N36" s="92">
        <v>769.73684210526312</v>
      </c>
      <c r="O36" s="92">
        <v>687.63157894736833</v>
      </c>
    </row>
    <row r="37" spans="1:15" ht="54" customHeight="1">
      <c r="A37" s="25">
        <v>460065</v>
      </c>
      <c r="B37" s="136" t="s">
        <v>238</v>
      </c>
      <c r="C37" s="435" t="s">
        <v>252</v>
      </c>
      <c r="D37" s="436"/>
      <c r="E37" s="436"/>
      <c r="F37" s="437"/>
      <c r="G37" s="437"/>
      <c r="H37" s="438"/>
      <c r="I37" s="439" t="s">
        <v>218</v>
      </c>
      <c r="J37" s="440"/>
      <c r="K37" s="92">
        <v>513.15789473684208</v>
      </c>
      <c r="L37" s="92">
        <v>436.18421052631578</v>
      </c>
      <c r="M37" s="92">
        <v>410.5263157894737</v>
      </c>
      <c r="N37" s="92">
        <v>384.86842105263156</v>
      </c>
      <c r="O37" s="92">
        <v>343.81578947368416</v>
      </c>
    </row>
    <row r="38" spans="1:15" ht="51.75" customHeight="1">
      <c r="A38" s="25">
        <v>460067</v>
      </c>
      <c r="B38" s="136" t="s">
        <v>239</v>
      </c>
      <c r="C38" s="435" t="s">
        <v>253</v>
      </c>
      <c r="D38" s="436"/>
      <c r="E38" s="436"/>
      <c r="F38" s="437"/>
      <c r="G38" s="437"/>
      <c r="H38" s="438"/>
      <c r="I38" s="439" t="s">
        <v>218</v>
      </c>
      <c r="J38" s="440"/>
      <c r="K38" s="92">
        <v>718.42105263157885</v>
      </c>
      <c r="L38" s="92">
        <v>610.65789473684197</v>
      </c>
      <c r="M38" s="92">
        <v>574.73684210526312</v>
      </c>
      <c r="N38" s="92">
        <v>538.81578947368416</v>
      </c>
      <c r="O38" s="92">
        <v>481.34210526315775</v>
      </c>
    </row>
    <row r="39" spans="1:15" ht="42" customHeight="1">
      <c r="A39" s="25">
        <v>33052</v>
      </c>
      <c r="B39" s="136" t="s">
        <v>240</v>
      </c>
      <c r="C39" s="435" t="s">
        <v>254</v>
      </c>
      <c r="D39" s="436"/>
      <c r="E39" s="436"/>
      <c r="F39" s="437"/>
      <c r="G39" s="437"/>
      <c r="H39" s="438"/>
      <c r="I39" s="439" t="s">
        <v>218</v>
      </c>
      <c r="J39" s="440"/>
      <c r="K39" s="92">
        <v>773.68421052631572</v>
      </c>
      <c r="L39" s="92">
        <v>657.63157894736833</v>
      </c>
      <c r="M39" s="92">
        <v>618.9473684210526</v>
      </c>
      <c r="N39" s="92">
        <v>580.26315789473676</v>
      </c>
      <c r="O39" s="92">
        <v>518.36842105263145</v>
      </c>
    </row>
    <row r="40" spans="1:15" ht="42" customHeight="1">
      <c r="A40" s="25">
        <v>467191</v>
      </c>
      <c r="B40" s="136" t="s">
        <v>241</v>
      </c>
      <c r="C40" s="435" t="s">
        <v>255</v>
      </c>
      <c r="D40" s="436"/>
      <c r="E40" s="436"/>
      <c r="F40" s="437"/>
      <c r="G40" s="437"/>
      <c r="H40" s="438"/>
      <c r="I40" s="439" t="s">
        <v>218</v>
      </c>
      <c r="J40" s="440"/>
      <c r="K40" s="92">
        <v>2131.5789473684208</v>
      </c>
      <c r="L40" s="92">
        <v>1811.8421052631577</v>
      </c>
      <c r="M40" s="92">
        <v>1705.2631578947367</v>
      </c>
      <c r="N40" s="92">
        <v>1598.6842105263156</v>
      </c>
      <c r="O40" s="92">
        <v>1428.1578947368419</v>
      </c>
    </row>
    <row r="41" spans="1:15" ht="43.5" customHeight="1">
      <c r="A41" s="25">
        <v>398253</v>
      </c>
      <c r="B41" s="136" t="s">
        <v>242</v>
      </c>
      <c r="C41" s="435" t="s">
        <v>256</v>
      </c>
      <c r="D41" s="436"/>
      <c r="E41" s="436"/>
      <c r="F41" s="437"/>
      <c r="G41" s="437"/>
      <c r="H41" s="438"/>
      <c r="I41" s="439" t="s">
        <v>218</v>
      </c>
      <c r="J41" s="440"/>
      <c r="K41" s="92">
        <v>884.21052631578937</v>
      </c>
      <c r="L41" s="92">
        <v>751.57894736842093</v>
      </c>
      <c r="M41" s="92">
        <v>707.36842105263156</v>
      </c>
      <c r="N41" s="92">
        <v>663.15789473684208</v>
      </c>
      <c r="O41" s="92">
        <v>592.42105263157885</v>
      </c>
    </row>
    <row r="42" spans="1:15" ht="46.5" customHeight="1">
      <c r="A42" s="25">
        <v>460062</v>
      </c>
      <c r="B42" s="136" t="s">
        <v>243</v>
      </c>
      <c r="C42" s="435" t="s">
        <v>257</v>
      </c>
      <c r="D42" s="436"/>
      <c r="E42" s="436"/>
      <c r="F42" s="437"/>
      <c r="G42" s="437"/>
      <c r="H42" s="438"/>
      <c r="I42" s="439" t="s">
        <v>218</v>
      </c>
      <c r="J42" s="440"/>
      <c r="K42" s="92">
        <v>963.15789473684197</v>
      </c>
      <c r="L42" s="92">
        <v>818.68421052631561</v>
      </c>
      <c r="M42" s="92">
        <v>770.52631578947364</v>
      </c>
      <c r="N42" s="92">
        <v>722.36842105263145</v>
      </c>
      <c r="O42" s="92">
        <v>645.31578947368405</v>
      </c>
    </row>
    <row r="43" spans="1:15" ht="54.75" customHeight="1">
      <c r="A43" s="25">
        <v>33260</v>
      </c>
      <c r="B43" s="136" t="s">
        <v>244</v>
      </c>
      <c r="C43" s="435" t="s">
        <v>258</v>
      </c>
      <c r="D43" s="436"/>
      <c r="E43" s="436"/>
      <c r="F43" s="437"/>
      <c r="G43" s="437"/>
      <c r="H43" s="438"/>
      <c r="I43" s="439" t="s">
        <v>218</v>
      </c>
      <c r="J43" s="440"/>
      <c r="K43" s="92">
        <v>4815.78947368421</v>
      </c>
      <c r="L43" s="92">
        <v>4093.4210526315783</v>
      </c>
      <c r="M43" s="92">
        <v>3852.6315789473683</v>
      </c>
      <c r="N43" s="92">
        <v>3611.8421052631575</v>
      </c>
      <c r="O43" s="92">
        <v>3226.5789473684204</v>
      </c>
    </row>
    <row r="44" spans="1:15" ht="53.25" customHeight="1">
      <c r="A44" s="25">
        <v>231242</v>
      </c>
      <c r="B44" s="136" t="s">
        <v>245</v>
      </c>
      <c r="C44" s="435" t="s">
        <v>259</v>
      </c>
      <c r="D44" s="436"/>
      <c r="E44" s="436"/>
      <c r="F44" s="437"/>
      <c r="G44" s="437"/>
      <c r="H44" s="438"/>
      <c r="I44" s="439" t="s">
        <v>218</v>
      </c>
      <c r="J44" s="440"/>
      <c r="K44" s="92">
        <v>6189.4736842105258</v>
      </c>
      <c r="L44" s="92">
        <v>5261.0526315789466</v>
      </c>
      <c r="M44" s="92">
        <v>4951.5789473684208</v>
      </c>
      <c r="N44" s="92">
        <v>4642.1052631578941</v>
      </c>
      <c r="O44" s="92">
        <v>4146.9473684210516</v>
      </c>
    </row>
    <row r="45" spans="1:15" ht="64.5" customHeight="1">
      <c r="A45" s="25">
        <v>360522</v>
      </c>
      <c r="B45" s="136" t="s">
        <v>246</v>
      </c>
      <c r="C45" s="435" t="s">
        <v>260</v>
      </c>
      <c r="D45" s="436"/>
      <c r="E45" s="436"/>
      <c r="F45" s="437"/>
      <c r="G45" s="437"/>
      <c r="H45" s="438"/>
      <c r="I45" s="439" t="s">
        <v>218</v>
      </c>
      <c r="J45" s="440"/>
      <c r="K45" s="92">
        <v>296.84210526315792</v>
      </c>
      <c r="L45" s="92">
        <v>252.31578947368422</v>
      </c>
      <c r="M45" s="92">
        <v>237.47368421052636</v>
      </c>
      <c r="N45" s="92">
        <v>222.63157894736844</v>
      </c>
      <c r="O45" s="92">
        <v>198.8842105263158</v>
      </c>
    </row>
    <row r="46" spans="1:15" ht="15" customHeight="1">
      <c r="A46" s="412" t="s">
        <v>261</v>
      </c>
      <c r="B46" s="413"/>
      <c r="C46" s="413"/>
      <c r="D46" s="413"/>
      <c r="E46" s="413"/>
      <c r="F46" s="413"/>
      <c r="G46" s="413"/>
      <c r="H46" s="414"/>
      <c r="I46" s="414"/>
      <c r="J46" s="414"/>
      <c r="K46" s="414"/>
      <c r="L46" s="414"/>
      <c r="M46" s="414"/>
      <c r="N46" s="414"/>
      <c r="O46" s="414"/>
    </row>
    <row r="47" spans="1:15" ht="54.75" customHeight="1">
      <c r="A47" s="25">
        <v>458949</v>
      </c>
      <c r="B47" s="136" t="s">
        <v>262</v>
      </c>
      <c r="C47" s="448" t="s">
        <v>267</v>
      </c>
      <c r="D47" s="448"/>
      <c r="E47" s="448"/>
      <c r="F47" s="442"/>
      <c r="G47" s="442"/>
      <c r="H47" s="442"/>
      <c r="I47" s="439" t="s">
        <v>219</v>
      </c>
      <c r="J47" s="440"/>
      <c r="K47" s="92">
        <v>122.36842105263156</v>
      </c>
      <c r="L47" s="92">
        <v>104.01315789473682</v>
      </c>
      <c r="M47" s="92">
        <v>97.89473684210526</v>
      </c>
      <c r="N47" s="92">
        <v>91.776315789473671</v>
      </c>
      <c r="O47" s="92">
        <v>81.986842105263136</v>
      </c>
    </row>
    <row r="48" spans="1:15" ht="45" customHeight="1">
      <c r="A48" s="25">
        <v>458952</v>
      </c>
      <c r="B48" s="136" t="s">
        <v>263</v>
      </c>
      <c r="C48" s="448" t="s">
        <v>268</v>
      </c>
      <c r="D48" s="448"/>
      <c r="E48" s="448"/>
      <c r="F48" s="442"/>
      <c r="G48" s="442"/>
      <c r="H48" s="442"/>
      <c r="I48" s="439" t="s">
        <v>218</v>
      </c>
      <c r="J48" s="440"/>
      <c r="K48" s="92">
        <v>5.3684210526315788</v>
      </c>
      <c r="L48" s="92">
        <v>4.5631578947368414</v>
      </c>
      <c r="M48" s="92">
        <v>4.2947368421052632</v>
      </c>
      <c r="N48" s="92">
        <v>4.0263157894736841</v>
      </c>
      <c r="O48" s="92">
        <v>3.5968421052631574</v>
      </c>
    </row>
    <row r="49" spans="1:15" ht="48.75" customHeight="1">
      <c r="A49" s="25">
        <v>228359</v>
      </c>
      <c r="B49" s="136" t="s">
        <v>264</v>
      </c>
      <c r="C49" s="448" t="s">
        <v>269</v>
      </c>
      <c r="D49" s="448"/>
      <c r="E49" s="448"/>
      <c r="F49" s="442"/>
      <c r="G49" s="442"/>
      <c r="H49" s="442"/>
      <c r="I49" s="439" t="s">
        <v>266</v>
      </c>
      <c r="J49" s="440"/>
      <c r="K49" s="92">
        <v>28.421052631578942</v>
      </c>
      <c r="L49" s="92">
        <v>24.157894736842099</v>
      </c>
      <c r="M49" s="92">
        <v>22.736842105263154</v>
      </c>
      <c r="N49" s="92">
        <v>21.315789473684205</v>
      </c>
      <c r="O49" s="92">
        <v>19.04210526315789</v>
      </c>
    </row>
    <row r="50" spans="1:15" ht="54" customHeight="1">
      <c r="A50" s="25">
        <v>228698</v>
      </c>
      <c r="B50" s="136" t="s">
        <v>265</v>
      </c>
      <c r="C50" s="448" t="s">
        <v>270</v>
      </c>
      <c r="D50" s="448"/>
      <c r="E50" s="448"/>
      <c r="F50" s="442"/>
      <c r="G50" s="442"/>
      <c r="H50" s="442"/>
      <c r="I50" s="439" t="s">
        <v>266</v>
      </c>
      <c r="J50" s="440"/>
      <c r="K50" s="92">
        <v>28.421052631578942</v>
      </c>
      <c r="L50" s="92">
        <v>24.157894736842099</v>
      </c>
      <c r="M50" s="92">
        <v>22.736842105263154</v>
      </c>
      <c r="N50" s="92">
        <v>21.315789473684205</v>
      </c>
      <c r="O50" s="92">
        <v>19.04210526315789</v>
      </c>
    </row>
    <row r="51" spans="1:15" ht="21">
      <c r="A51" s="412" t="s">
        <v>284</v>
      </c>
      <c r="B51" s="413"/>
      <c r="C51" s="413"/>
      <c r="D51" s="413"/>
      <c r="E51" s="413"/>
      <c r="F51" s="413"/>
      <c r="G51" s="413"/>
      <c r="H51" s="414"/>
      <c r="I51" s="414"/>
      <c r="J51" s="414"/>
      <c r="K51" s="414"/>
      <c r="L51" s="414"/>
      <c r="M51" s="414"/>
      <c r="N51" s="414"/>
      <c r="O51" s="414"/>
    </row>
    <row r="52" spans="1:15" ht="53.25" customHeight="1">
      <c r="A52" s="25">
        <v>259</v>
      </c>
      <c r="B52" s="136" t="s">
        <v>285</v>
      </c>
      <c r="C52" s="448" t="s">
        <v>289</v>
      </c>
      <c r="D52" s="448"/>
      <c r="E52" s="448"/>
      <c r="F52" s="442"/>
      <c r="G52" s="442"/>
      <c r="H52" s="442"/>
      <c r="I52" s="439" t="s">
        <v>218</v>
      </c>
      <c r="J52" s="440"/>
      <c r="K52" s="92">
        <v>1089.4736842105262</v>
      </c>
      <c r="L52" s="92">
        <v>926.05263157894728</v>
      </c>
      <c r="M52" s="92">
        <v>871.57894736842104</v>
      </c>
      <c r="N52" s="92">
        <v>817.10526315789468</v>
      </c>
      <c r="O52" s="92">
        <v>729.94736842105249</v>
      </c>
    </row>
    <row r="53" spans="1:15" ht="48.75" customHeight="1">
      <c r="A53" s="25">
        <v>1844</v>
      </c>
      <c r="B53" s="136" t="s">
        <v>288</v>
      </c>
      <c r="C53" s="448" t="s">
        <v>290</v>
      </c>
      <c r="D53" s="448"/>
      <c r="E53" s="448"/>
      <c r="F53" s="442"/>
      <c r="G53" s="442"/>
      <c r="H53" s="442"/>
      <c r="I53" s="439" t="s">
        <v>218</v>
      </c>
      <c r="J53" s="440"/>
      <c r="K53" s="92">
        <v>3457.894736842105</v>
      </c>
      <c r="L53" s="92">
        <v>2939.2105263157891</v>
      </c>
      <c r="M53" s="92">
        <v>2766.3157894736842</v>
      </c>
      <c r="N53" s="92">
        <v>2593.4210526315787</v>
      </c>
      <c r="O53" s="92">
        <v>2316.78947368421</v>
      </c>
    </row>
    <row r="54" spans="1:15" ht="42" customHeight="1">
      <c r="A54" s="25">
        <v>449585</v>
      </c>
      <c r="B54" s="136" t="s">
        <v>286</v>
      </c>
      <c r="C54" s="448" t="s">
        <v>291</v>
      </c>
      <c r="D54" s="448"/>
      <c r="E54" s="448"/>
      <c r="F54" s="442"/>
      <c r="G54" s="442"/>
      <c r="H54" s="442"/>
      <c r="I54" s="439" t="s">
        <v>218</v>
      </c>
      <c r="J54" s="440"/>
      <c r="K54" s="92">
        <v>5526.3157894736833</v>
      </c>
      <c r="L54" s="92">
        <v>4697.3684210526308</v>
      </c>
      <c r="M54" s="92">
        <v>4421.0526315789466</v>
      </c>
      <c r="N54" s="92">
        <v>4144.7368421052624</v>
      </c>
      <c r="O54" s="92">
        <v>3702.6315789473674</v>
      </c>
    </row>
    <row r="55" spans="1:15" ht="30.75" customHeight="1">
      <c r="A55" s="25">
        <v>228656</v>
      </c>
      <c r="B55" s="136" t="s">
        <v>287</v>
      </c>
      <c r="C55" s="448" t="s">
        <v>292</v>
      </c>
      <c r="D55" s="448"/>
      <c r="E55" s="448"/>
      <c r="F55" s="442"/>
      <c r="G55" s="442"/>
      <c r="H55" s="442"/>
      <c r="I55" s="439" t="s">
        <v>218</v>
      </c>
      <c r="J55" s="440"/>
      <c r="K55" s="92">
        <v>1026.3157894736842</v>
      </c>
      <c r="L55" s="92">
        <v>872.36842105263156</v>
      </c>
      <c r="M55" s="92">
        <v>821.0526315789474</v>
      </c>
      <c r="N55" s="92">
        <v>769.73684210526312</v>
      </c>
      <c r="O55" s="92">
        <v>687.63157894736833</v>
      </c>
    </row>
    <row r="56" spans="1:15" ht="38.25">
      <c r="A56" s="25">
        <v>451747</v>
      </c>
      <c r="B56" s="330" t="s">
        <v>2578</v>
      </c>
      <c r="C56" s="448" t="s">
        <v>2579</v>
      </c>
      <c r="D56" s="448"/>
      <c r="E56" s="448"/>
      <c r="F56" s="442"/>
      <c r="G56" s="442"/>
      <c r="H56" s="442"/>
      <c r="I56" s="439" t="s">
        <v>218</v>
      </c>
      <c r="J56" s="440"/>
      <c r="K56" s="92">
        <v>9473.6842105263149</v>
      </c>
      <c r="L56" s="92">
        <v>8052.6315789473674</v>
      </c>
      <c r="M56" s="92">
        <v>7578.9473684210525</v>
      </c>
      <c r="N56" s="92">
        <v>7105.2631578947367</v>
      </c>
      <c r="O56" s="92">
        <v>6347.3684210526308</v>
      </c>
    </row>
  </sheetData>
  <mergeCells count="80">
    <mergeCell ref="I56:J56"/>
    <mergeCell ref="C56:H56"/>
    <mergeCell ref="C55:H55"/>
    <mergeCell ref="C54:H54"/>
    <mergeCell ref="I52:J52"/>
    <mergeCell ref="I53:J53"/>
    <mergeCell ref="I54:J54"/>
    <mergeCell ref="I55:J55"/>
    <mergeCell ref="A51:O51"/>
    <mergeCell ref="C52:H52"/>
    <mergeCell ref="C53:H53"/>
    <mergeCell ref="A46:O46"/>
    <mergeCell ref="I47:J47"/>
    <mergeCell ref="I48:J48"/>
    <mergeCell ref="I49:J49"/>
    <mergeCell ref="I50:J50"/>
    <mergeCell ref="C47:H47"/>
    <mergeCell ref="C48:H48"/>
    <mergeCell ref="C49:H49"/>
    <mergeCell ref="C50:H50"/>
    <mergeCell ref="C40:H40"/>
    <mergeCell ref="C41:H41"/>
    <mergeCell ref="C42:H42"/>
    <mergeCell ref="C43:H43"/>
    <mergeCell ref="C44:H44"/>
    <mergeCell ref="C45:H45"/>
    <mergeCell ref="I44:J44"/>
    <mergeCell ref="I45:J45"/>
    <mergeCell ref="C32:H32"/>
    <mergeCell ref="C33:H33"/>
    <mergeCell ref="C34:H34"/>
    <mergeCell ref="C35:H35"/>
    <mergeCell ref="C36:H36"/>
    <mergeCell ref="C37:H37"/>
    <mergeCell ref="C38:H38"/>
    <mergeCell ref="C39:H39"/>
    <mergeCell ref="I38:J38"/>
    <mergeCell ref="I39:J39"/>
    <mergeCell ref="I40:J40"/>
    <mergeCell ref="I41:J41"/>
    <mergeCell ref="I42:J42"/>
    <mergeCell ref="I43:J43"/>
    <mergeCell ref="I32:J32"/>
    <mergeCell ref="I33:J33"/>
    <mergeCell ref="I34:J34"/>
    <mergeCell ref="I35:J35"/>
    <mergeCell ref="I36:J36"/>
    <mergeCell ref="I37:J37"/>
    <mergeCell ref="C26:H26"/>
    <mergeCell ref="C27:H27"/>
    <mergeCell ref="C30:H30"/>
    <mergeCell ref="A31:O31"/>
    <mergeCell ref="I26:J26"/>
    <mergeCell ref="I27:J27"/>
    <mergeCell ref="I29:J29"/>
    <mergeCell ref="I30:J30"/>
    <mergeCell ref="C28:H29"/>
    <mergeCell ref="I28:J28"/>
    <mergeCell ref="C25:H25"/>
    <mergeCell ref="I19:J19"/>
    <mergeCell ref="I20:J20"/>
    <mergeCell ref="I21:J21"/>
    <mergeCell ref="I22:J22"/>
    <mergeCell ref="I23:J23"/>
    <mergeCell ref="I25:J25"/>
    <mergeCell ref="C19:H19"/>
    <mergeCell ref="C20:H20"/>
    <mergeCell ref="C21:H21"/>
    <mergeCell ref="C22:H22"/>
    <mergeCell ref="C23:H23"/>
    <mergeCell ref="C24:H24"/>
    <mergeCell ref="I24:J24"/>
    <mergeCell ref="C17:H17"/>
    <mergeCell ref="C18:H18"/>
    <mergeCell ref="I17:J17"/>
    <mergeCell ref="I18:J18"/>
    <mergeCell ref="A12:O12"/>
    <mergeCell ref="I15:J15"/>
    <mergeCell ref="A16:O16"/>
    <mergeCell ref="C15:H15"/>
  </mergeCells>
  <pageMargins left="0.70866141732283472" right="0.70866141732283472" top="0.74803149606299213" bottom="0.74803149606299213" header="0.31496062992125984" footer="0.31496062992125984"/>
  <pageSetup paperSize="9" scale="47" fitToHeight="2" orientation="portrait" r:id="rId1"/>
  <drawing r:id="rId2"/>
</worksheet>
</file>

<file path=xl/worksheets/sheet6.xml><?xml version="1.0" encoding="utf-8"?>
<worksheet xmlns="http://schemas.openxmlformats.org/spreadsheetml/2006/main" xmlns:r="http://schemas.openxmlformats.org/officeDocument/2006/relationships">
  <sheetPr>
    <pageSetUpPr fitToPage="1"/>
  </sheetPr>
  <dimension ref="A1:X164"/>
  <sheetViews>
    <sheetView workbookViewId="0">
      <selection sqref="A1:X11"/>
    </sheetView>
  </sheetViews>
  <sheetFormatPr defaultRowHeight="15"/>
  <cols>
    <col min="2" max="2" width="79.7109375" customWidth="1"/>
    <col min="3" max="5" width="6.85546875" customWidth="1"/>
    <col min="6" max="6" width="7.5703125" customWidth="1"/>
    <col min="7" max="11" width="10.5703125" customWidth="1"/>
  </cols>
  <sheetData>
    <row r="1" spans="1:24">
      <c r="A1" s="3"/>
      <c r="B1" s="4"/>
      <c r="C1" s="4"/>
      <c r="D1" s="4"/>
      <c r="E1" s="4"/>
      <c r="F1" s="4"/>
      <c r="G1" s="4"/>
      <c r="H1" s="4"/>
      <c r="I1" s="4"/>
      <c r="J1" s="4"/>
      <c r="K1" s="4"/>
      <c r="L1" s="4"/>
      <c r="M1" s="4"/>
      <c r="N1" s="4"/>
      <c r="O1" s="4"/>
      <c r="P1" s="4"/>
      <c r="Q1" s="4"/>
      <c r="R1" s="4"/>
      <c r="S1" s="4"/>
      <c r="T1" s="4"/>
      <c r="U1" s="4"/>
      <c r="V1" s="4"/>
      <c r="W1" s="4"/>
      <c r="X1" s="306"/>
    </row>
    <row r="2" spans="1:24">
      <c r="A2" s="6"/>
      <c r="B2" s="1"/>
      <c r="C2" s="1"/>
      <c r="D2" s="1"/>
      <c r="E2" s="1"/>
      <c r="F2" s="1"/>
      <c r="G2" s="1"/>
      <c r="H2" s="1"/>
      <c r="I2" s="1"/>
      <c r="J2" s="1"/>
      <c r="K2" s="1"/>
      <c r="L2" s="1"/>
      <c r="M2" s="1"/>
      <c r="N2" s="1"/>
      <c r="O2" s="1"/>
      <c r="P2" s="1"/>
      <c r="Q2" s="1"/>
      <c r="R2" s="1"/>
      <c r="S2" s="1"/>
      <c r="T2" s="1"/>
      <c r="U2" s="1"/>
      <c r="V2" s="1"/>
      <c r="W2" s="1"/>
      <c r="X2" s="7"/>
    </row>
    <row r="3" spans="1:24" ht="31.5">
      <c r="A3" s="6"/>
      <c r="B3" s="1"/>
      <c r="C3" s="1"/>
      <c r="D3" s="1"/>
      <c r="E3" s="1"/>
      <c r="F3" s="1"/>
      <c r="G3" s="1"/>
      <c r="H3" s="1"/>
      <c r="I3" s="1"/>
      <c r="J3" s="1"/>
      <c r="K3" s="1"/>
      <c r="L3" s="1"/>
      <c r="M3" s="1"/>
      <c r="N3" s="1"/>
      <c r="O3" s="1"/>
      <c r="P3" s="14" t="s">
        <v>2861</v>
      </c>
      <c r="Q3" s="2"/>
      <c r="R3" s="2"/>
      <c r="S3" s="2"/>
      <c r="T3" s="2"/>
      <c r="U3" s="2"/>
      <c r="V3" s="2"/>
      <c r="W3" s="2"/>
      <c r="X3" s="11"/>
    </row>
    <row r="4" spans="1:24">
      <c r="A4" s="6"/>
      <c r="B4" s="1"/>
      <c r="C4" s="1"/>
      <c r="D4" s="1"/>
      <c r="E4" s="1"/>
      <c r="F4" s="1"/>
      <c r="G4" s="1"/>
      <c r="H4" s="1"/>
      <c r="I4" s="1"/>
      <c r="J4" s="1"/>
      <c r="K4" s="1"/>
      <c r="L4" s="1"/>
      <c r="M4" s="1"/>
      <c r="N4" s="1"/>
      <c r="O4" s="1"/>
      <c r="P4" s="15"/>
      <c r="Q4" s="1"/>
      <c r="R4" s="1"/>
      <c r="S4" s="1"/>
      <c r="T4" s="1"/>
      <c r="U4" s="1"/>
      <c r="V4" s="1"/>
      <c r="W4" s="1"/>
      <c r="X4" s="7"/>
    </row>
    <row r="5" spans="1:24" ht="17.25">
      <c r="A5" s="6"/>
      <c r="B5" s="1"/>
      <c r="C5" s="1"/>
      <c r="D5" s="1"/>
      <c r="E5" s="1"/>
      <c r="F5" s="1"/>
      <c r="G5" s="1"/>
      <c r="H5" s="1"/>
      <c r="I5" s="1"/>
      <c r="J5" s="1"/>
      <c r="K5" s="1"/>
      <c r="L5" s="1"/>
      <c r="M5" s="1"/>
      <c r="N5" s="1"/>
      <c r="O5" s="1"/>
      <c r="P5" s="37" t="s">
        <v>2862</v>
      </c>
      <c r="Q5" s="13"/>
      <c r="S5" s="13"/>
      <c r="T5" s="13"/>
      <c r="U5" s="13"/>
      <c r="V5" s="13"/>
      <c r="W5" s="13"/>
      <c r="X5" s="7"/>
    </row>
    <row r="6" spans="1:24">
      <c r="A6" s="6"/>
      <c r="B6" s="1"/>
      <c r="C6" s="1"/>
      <c r="D6" s="1"/>
      <c r="E6" s="1"/>
      <c r="F6" s="1"/>
      <c r="G6" s="1"/>
      <c r="H6" s="1"/>
      <c r="I6" s="1"/>
      <c r="J6" s="1"/>
      <c r="K6" s="1"/>
      <c r="L6" s="1"/>
      <c r="M6" s="1"/>
      <c r="N6" s="1"/>
      <c r="O6" s="1"/>
      <c r="P6" s="1"/>
      <c r="Q6" s="1"/>
      <c r="R6" s="1"/>
      <c r="S6" s="1"/>
      <c r="T6" s="1"/>
      <c r="U6" s="1"/>
      <c r="V6" s="1"/>
      <c r="W6" s="1"/>
      <c r="X6" s="7"/>
    </row>
    <row r="7" spans="1:24">
      <c r="A7" s="6"/>
      <c r="B7" s="1"/>
      <c r="C7" s="1"/>
      <c r="D7" s="1"/>
      <c r="E7" s="1"/>
      <c r="F7" s="1"/>
      <c r="G7" s="1"/>
      <c r="H7" s="1"/>
      <c r="I7" s="1"/>
      <c r="J7" s="1"/>
      <c r="K7" s="1"/>
      <c r="L7" s="1"/>
      <c r="M7" s="1"/>
      <c r="N7" s="1"/>
      <c r="O7" s="1"/>
      <c r="P7" s="1"/>
      <c r="Q7" s="1"/>
      <c r="R7" s="1"/>
      <c r="S7" s="1"/>
      <c r="T7" s="1"/>
      <c r="U7" s="1"/>
      <c r="V7" s="1"/>
      <c r="W7" s="1"/>
      <c r="X7" s="7"/>
    </row>
    <row r="8" spans="1:24">
      <c r="A8" s="6"/>
      <c r="B8" s="1"/>
      <c r="C8" s="1"/>
      <c r="D8" s="1"/>
      <c r="E8" s="1"/>
      <c r="F8" s="1"/>
      <c r="G8" s="1"/>
      <c r="H8" s="1"/>
      <c r="I8" s="1"/>
      <c r="J8" s="1"/>
      <c r="K8" s="1"/>
      <c r="L8" s="1"/>
      <c r="M8" s="1"/>
      <c r="N8" s="1"/>
      <c r="O8" s="1"/>
      <c r="P8" s="1"/>
      <c r="Q8" s="1"/>
      <c r="R8" s="1"/>
      <c r="S8" s="1"/>
      <c r="T8" s="1"/>
      <c r="U8" s="1"/>
      <c r="V8" s="1"/>
      <c r="W8" s="1"/>
      <c r="X8" s="7"/>
    </row>
    <row r="9" spans="1:24" ht="15.75" thickBot="1">
      <c r="A9" s="8"/>
      <c r="B9" s="9"/>
      <c r="C9" s="9"/>
      <c r="D9" s="9"/>
      <c r="E9" s="9"/>
      <c r="F9" s="9"/>
      <c r="G9" s="9"/>
      <c r="H9" s="9"/>
      <c r="I9" s="9"/>
      <c r="J9" s="9"/>
      <c r="K9" s="9"/>
      <c r="L9" s="9"/>
      <c r="M9" s="9"/>
      <c r="N9" s="9"/>
      <c r="O9" s="9"/>
      <c r="P9" s="9"/>
      <c r="Q9" s="9"/>
      <c r="R9" s="9"/>
      <c r="S9" s="9"/>
      <c r="T9" s="9"/>
      <c r="U9" s="9"/>
      <c r="V9" s="9"/>
      <c r="W9" s="9"/>
      <c r="X9" s="10"/>
    </row>
    <row r="10" spans="1:24" ht="15.75">
      <c r="A10" s="18" t="s">
        <v>2863</v>
      </c>
      <c r="B10" s="282"/>
      <c r="C10" s="16"/>
      <c r="D10" s="16"/>
      <c r="E10" s="16"/>
      <c r="F10" s="16"/>
      <c r="G10" s="397" t="s">
        <v>2864</v>
      </c>
      <c r="H10" s="16"/>
      <c r="I10" s="16"/>
      <c r="J10" s="16"/>
      <c r="K10" s="397" t="s">
        <v>2865</v>
      </c>
      <c r="L10" s="16"/>
      <c r="M10" s="16"/>
      <c r="N10" s="16"/>
      <c r="O10" s="16"/>
      <c r="P10" s="16"/>
      <c r="Q10" s="16"/>
      <c r="R10" s="16"/>
      <c r="S10" s="16"/>
      <c r="T10" s="16"/>
      <c r="U10" s="16"/>
      <c r="V10" s="16"/>
      <c r="W10" s="16"/>
      <c r="X10" s="5"/>
    </row>
    <row r="11" spans="1:24" ht="16.5" thickBot="1">
      <c r="A11" s="19"/>
      <c r="B11" s="283"/>
      <c r="C11" s="17"/>
      <c r="D11" s="17"/>
      <c r="E11" s="17"/>
      <c r="F11" s="17"/>
      <c r="G11" s="17"/>
      <c r="H11" s="17"/>
      <c r="I11" s="17"/>
      <c r="J11" s="17"/>
      <c r="K11" s="17"/>
      <c r="L11" s="17"/>
      <c r="M11" s="17"/>
      <c r="N11" s="17"/>
      <c r="O11" s="17"/>
      <c r="P11" s="17"/>
      <c r="Q11" s="17"/>
      <c r="R11" s="17"/>
      <c r="S11" s="17"/>
      <c r="T11" s="17"/>
      <c r="U11" s="17"/>
      <c r="V11" s="17"/>
      <c r="W11" s="17"/>
      <c r="X11" s="10"/>
    </row>
    <row r="12" spans="1:24" ht="47.25" customHeight="1" thickBot="1">
      <c r="A12" s="398" t="s">
        <v>2496</v>
      </c>
      <c r="B12" s="400"/>
      <c r="C12" s="400"/>
      <c r="D12" s="400"/>
      <c r="E12" s="400"/>
      <c r="F12" s="400"/>
      <c r="G12" s="400"/>
      <c r="H12" s="400"/>
      <c r="I12" s="400"/>
      <c r="J12" s="400"/>
      <c r="K12" s="401"/>
    </row>
    <row r="13" spans="1:24" ht="18">
      <c r="A13" s="456" t="s">
        <v>296</v>
      </c>
      <c r="B13" s="457"/>
      <c r="C13" s="457"/>
      <c r="D13" s="457"/>
      <c r="E13" s="457"/>
      <c r="F13" s="457"/>
      <c r="G13" s="457"/>
      <c r="H13" s="457"/>
      <c r="I13" s="457"/>
      <c r="J13" s="457"/>
      <c r="K13" s="458"/>
    </row>
    <row r="14" spans="1:24" ht="76.5">
      <c r="A14" s="40" t="s">
        <v>4</v>
      </c>
      <c r="B14" s="41" t="s">
        <v>297</v>
      </c>
      <c r="C14" s="459" t="s">
        <v>2210</v>
      </c>
      <c r="D14" s="460"/>
      <c r="E14" s="461"/>
      <c r="F14" s="234" t="s">
        <v>2209</v>
      </c>
      <c r="G14" s="233" t="s">
        <v>617</v>
      </c>
      <c r="H14" s="233" t="s">
        <v>618</v>
      </c>
      <c r="I14" s="233" t="s">
        <v>619</v>
      </c>
      <c r="J14" s="233" t="s">
        <v>620</v>
      </c>
      <c r="K14" s="233" t="s">
        <v>621</v>
      </c>
    </row>
    <row r="15" spans="1:24">
      <c r="A15" s="451" t="s">
        <v>2211</v>
      </c>
      <c r="B15" s="452"/>
      <c r="C15" s="452"/>
      <c r="D15" s="452"/>
      <c r="E15" s="452"/>
      <c r="F15" s="452"/>
      <c r="G15" s="452"/>
      <c r="H15" s="452"/>
      <c r="I15" s="452"/>
      <c r="J15" s="452"/>
      <c r="K15" s="452"/>
    </row>
    <row r="16" spans="1:24" ht="14.25" customHeight="1">
      <c r="A16" s="42">
        <v>352606</v>
      </c>
      <c r="B16" s="43" t="s">
        <v>2212</v>
      </c>
      <c r="C16" s="449">
        <v>16</v>
      </c>
      <c r="D16" s="446"/>
      <c r="E16" s="447"/>
      <c r="F16" s="45" t="s">
        <v>218</v>
      </c>
      <c r="G16" s="67">
        <v>2402.6358236325605</v>
      </c>
      <c r="H16" s="67">
        <v>2282.5040324509323</v>
      </c>
      <c r="I16" s="67">
        <v>2210.4249577419555</v>
      </c>
      <c r="J16" s="67">
        <v>1970.1613753786996</v>
      </c>
      <c r="K16" s="67">
        <v>1850.0295841970717</v>
      </c>
    </row>
    <row r="17" spans="1:11" ht="14.25" customHeight="1">
      <c r="A17" s="42">
        <v>352607</v>
      </c>
      <c r="B17" s="43" t="s">
        <v>2213</v>
      </c>
      <c r="C17" s="449">
        <v>8</v>
      </c>
      <c r="D17" s="446">
        <v>8</v>
      </c>
      <c r="E17" s="447"/>
      <c r="F17" s="45" t="s">
        <v>218</v>
      </c>
      <c r="G17" s="67">
        <v>1527.4223036070455</v>
      </c>
      <c r="H17" s="67">
        <v>1451.0511884266932</v>
      </c>
      <c r="I17" s="67">
        <v>1405.2285193184819</v>
      </c>
      <c r="J17" s="67">
        <v>1252.4862889577773</v>
      </c>
      <c r="K17" s="67">
        <v>1176.1151737774251</v>
      </c>
    </row>
    <row r="18" spans="1:11" ht="14.25" customHeight="1">
      <c r="A18" s="42">
        <v>352609</v>
      </c>
      <c r="B18" s="43" t="s">
        <v>2214</v>
      </c>
      <c r="C18" s="449">
        <v>18</v>
      </c>
      <c r="D18" s="446">
        <v>18</v>
      </c>
      <c r="E18" s="447"/>
      <c r="F18" s="45" t="s">
        <v>218</v>
      </c>
      <c r="G18" s="67">
        <v>3139.8404420647471</v>
      </c>
      <c r="H18" s="67">
        <v>2982.8484199615095</v>
      </c>
      <c r="I18" s="67">
        <v>2888.6532066995674</v>
      </c>
      <c r="J18" s="67">
        <v>2574.6691624930927</v>
      </c>
      <c r="K18" s="67">
        <v>2417.6771403898551</v>
      </c>
    </row>
    <row r="19" spans="1:11" ht="14.25" customHeight="1">
      <c r="A19" s="42">
        <v>352612</v>
      </c>
      <c r="B19" s="43" t="s">
        <v>2215</v>
      </c>
      <c r="C19" s="449">
        <v>16</v>
      </c>
      <c r="D19" s="446">
        <v>16</v>
      </c>
      <c r="E19" s="447"/>
      <c r="F19" s="45" t="s">
        <v>218</v>
      </c>
      <c r="G19" s="67">
        <v>4383.0901011978958</v>
      </c>
      <c r="H19" s="67">
        <v>4163.9355961380006</v>
      </c>
      <c r="I19" s="67">
        <v>4032.4428931020643</v>
      </c>
      <c r="J19" s="67">
        <v>3594.1338829822748</v>
      </c>
      <c r="K19" s="67">
        <v>3374.9793779223801</v>
      </c>
    </row>
    <row r="20" spans="1:11" ht="14.25" customHeight="1">
      <c r="A20" s="42">
        <v>432197</v>
      </c>
      <c r="B20" s="43" t="s">
        <v>2216</v>
      </c>
      <c r="C20" s="449">
        <v>18</v>
      </c>
      <c r="D20" s="446">
        <v>18</v>
      </c>
      <c r="E20" s="447"/>
      <c r="F20" s="45" t="s">
        <v>218</v>
      </c>
      <c r="G20" s="67">
        <v>2101.0927497570547</v>
      </c>
      <c r="H20" s="67">
        <v>1996.0381122692017</v>
      </c>
      <c r="I20" s="67">
        <v>1933.0053297764903</v>
      </c>
      <c r="J20" s="67">
        <v>1722.8960548007849</v>
      </c>
      <c r="K20" s="67">
        <v>1617.8414173129322</v>
      </c>
    </row>
    <row r="21" spans="1:11" ht="14.25" customHeight="1">
      <c r="A21" s="42">
        <v>224517</v>
      </c>
      <c r="B21" s="43" t="s">
        <v>2217</v>
      </c>
      <c r="C21" s="449">
        <v>20</v>
      </c>
      <c r="D21" s="446">
        <v>20</v>
      </c>
      <c r="E21" s="447"/>
      <c r="F21" s="45" t="s">
        <v>266</v>
      </c>
      <c r="G21" s="67">
        <v>231.39390654010998</v>
      </c>
      <c r="H21" s="67">
        <v>219.82421121310446</v>
      </c>
      <c r="I21" s="67">
        <v>212.8823940169012</v>
      </c>
      <c r="J21" s="67">
        <v>189.74300336289019</v>
      </c>
      <c r="K21" s="67">
        <v>178.1733080358847</v>
      </c>
    </row>
    <row r="22" spans="1:11" ht="14.25" customHeight="1">
      <c r="A22" s="42">
        <v>224516</v>
      </c>
      <c r="B22" s="43" t="s">
        <v>2218</v>
      </c>
      <c r="C22" s="449">
        <v>10</v>
      </c>
      <c r="D22" s="446">
        <v>10</v>
      </c>
      <c r="E22" s="447"/>
      <c r="F22" s="45" t="s">
        <v>266</v>
      </c>
      <c r="G22" s="67">
        <v>252.03040503655888</v>
      </c>
      <c r="H22" s="67">
        <v>239.42888478473091</v>
      </c>
      <c r="I22" s="67">
        <v>231.86797263363417</v>
      </c>
      <c r="J22" s="67">
        <v>206.6649321299783</v>
      </c>
      <c r="K22" s="67">
        <v>194.06341187815033</v>
      </c>
    </row>
    <row r="23" spans="1:11" ht="14.25" customHeight="1">
      <c r="A23" s="42">
        <v>224515</v>
      </c>
      <c r="B23" s="43" t="s">
        <v>2219</v>
      </c>
      <c r="C23" s="449">
        <v>3</v>
      </c>
      <c r="D23" s="446">
        <v>3</v>
      </c>
      <c r="E23" s="447"/>
      <c r="F23" s="45" t="s">
        <v>266</v>
      </c>
      <c r="G23" s="67">
        <v>268.21327310821476</v>
      </c>
      <c r="H23" s="67">
        <v>254.80260945280401</v>
      </c>
      <c r="I23" s="67">
        <v>246.7562112595576</v>
      </c>
      <c r="J23" s="67">
        <v>219.93488394873611</v>
      </c>
      <c r="K23" s="67">
        <v>206.52422029332539</v>
      </c>
    </row>
    <row r="24" spans="1:11" ht="14.25" customHeight="1">
      <c r="A24" s="42">
        <v>399278</v>
      </c>
      <c r="B24" s="43" t="s">
        <v>2220</v>
      </c>
      <c r="C24" s="449">
        <v>20</v>
      </c>
      <c r="D24" s="446">
        <v>20</v>
      </c>
      <c r="E24" s="447"/>
      <c r="F24" s="45" t="s">
        <v>266</v>
      </c>
      <c r="G24" s="67">
        <v>184.43698346318695</v>
      </c>
      <c r="H24" s="67">
        <v>175.21513429002761</v>
      </c>
      <c r="I24" s="67">
        <v>169.68202478613199</v>
      </c>
      <c r="J24" s="67">
        <v>151.23832643981331</v>
      </c>
      <c r="K24" s="67">
        <v>142.01647726665396</v>
      </c>
    </row>
    <row r="25" spans="1:11" ht="14.25" customHeight="1">
      <c r="A25" s="42">
        <v>224523</v>
      </c>
      <c r="B25" s="43" t="s">
        <v>2221</v>
      </c>
      <c r="C25" s="449">
        <v>20</v>
      </c>
      <c r="D25" s="446">
        <v>20</v>
      </c>
      <c r="E25" s="447"/>
      <c r="F25" s="45" t="s">
        <v>266</v>
      </c>
      <c r="G25" s="67">
        <v>205.00313730934079</v>
      </c>
      <c r="H25" s="67">
        <v>194.75298044387372</v>
      </c>
      <c r="I25" s="67">
        <v>188.60288632459353</v>
      </c>
      <c r="J25" s="67">
        <v>168.10257259365946</v>
      </c>
      <c r="K25" s="67">
        <v>157.8524157281924</v>
      </c>
    </row>
    <row r="26" spans="1:11" ht="14.25" customHeight="1">
      <c r="A26" s="42">
        <v>224511</v>
      </c>
      <c r="B26" s="43" t="s">
        <v>2222</v>
      </c>
      <c r="C26" s="449">
        <v>12</v>
      </c>
      <c r="D26" s="446">
        <v>12</v>
      </c>
      <c r="E26" s="447"/>
      <c r="F26" s="45" t="s">
        <v>266</v>
      </c>
      <c r="G26" s="67">
        <v>247.90336174774126</v>
      </c>
      <c r="H26" s="67">
        <v>235.50819366035418</v>
      </c>
      <c r="I26" s="67">
        <v>228.07109280792196</v>
      </c>
      <c r="J26" s="67">
        <v>203.28075663314786</v>
      </c>
      <c r="K26" s="67">
        <v>190.88558854576078</v>
      </c>
    </row>
    <row r="27" spans="1:11" ht="14.25" customHeight="1">
      <c r="A27" s="42">
        <v>224513</v>
      </c>
      <c r="B27" s="43" t="s">
        <v>2223</v>
      </c>
      <c r="C27" s="449">
        <v>3.6</v>
      </c>
      <c r="D27" s="446">
        <v>3.6</v>
      </c>
      <c r="E27" s="447"/>
      <c r="F27" s="45" t="s">
        <v>266</v>
      </c>
      <c r="G27" s="67">
        <v>263.06601398601401</v>
      </c>
      <c r="H27" s="67">
        <v>249.91271328671331</v>
      </c>
      <c r="I27" s="67">
        <v>242.02073286713289</v>
      </c>
      <c r="J27" s="67">
        <v>215.71413146853152</v>
      </c>
      <c r="K27" s="67">
        <v>202.56083076923079</v>
      </c>
    </row>
    <row r="28" spans="1:11" ht="14.25" customHeight="1">
      <c r="A28" s="42">
        <v>352613</v>
      </c>
      <c r="B28" s="43" t="s">
        <v>2224</v>
      </c>
      <c r="C28" s="449">
        <v>0.4</v>
      </c>
      <c r="D28" s="446">
        <v>0.4</v>
      </c>
      <c r="E28" s="447"/>
      <c r="F28" s="45" t="s">
        <v>218</v>
      </c>
      <c r="G28" s="67">
        <v>178.19613719613719</v>
      </c>
      <c r="H28" s="67">
        <v>169.28633033633031</v>
      </c>
      <c r="I28" s="67">
        <v>163.9404462204462</v>
      </c>
      <c r="J28" s="67">
        <v>146.12083250083251</v>
      </c>
      <c r="K28" s="67">
        <v>137.21102564102563</v>
      </c>
    </row>
    <row r="29" spans="1:11" ht="14.25" customHeight="1">
      <c r="A29" s="42">
        <v>224507</v>
      </c>
      <c r="B29" s="43" t="s">
        <v>2225</v>
      </c>
      <c r="C29" s="449">
        <v>20</v>
      </c>
      <c r="D29" s="446">
        <v>20</v>
      </c>
      <c r="E29" s="447"/>
      <c r="F29" s="45" t="s">
        <v>266</v>
      </c>
      <c r="G29" s="67">
        <v>158.69236807857155</v>
      </c>
      <c r="H29" s="67">
        <v>150.75774967464295</v>
      </c>
      <c r="I29" s="67">
        <v>145.99697863228582</v>
      </c>
      <c r="J29" s="67">
        <v>130.12774182442868</v>
      </c>
      <c r="K29" s="67">
        <v>122.1931234205001</v>
      </c>
    </row>
    <row r="30" spans="1:11" ht="14.25" customHeight="1">
      <c r="A30" s="42">
        <v>224506</v>
      </c>
      <c r="B30" s="43" t="s">
        <v>2226</v>
      </c>
      <c r="C30" s="449">
        <v>10</v>
      </c>
      <c r="D30" s="446">
        <v>10</v>
      </c>
      <c r="E30" s="447"/>
      <c r="F30" s="45" t="s">
        <v>266</v>
      </c>
      <c r="G30" s="67">
        <v>183.27040503655886</v>
      </c>
      <c r="H30" s="67">
        <v>174.10688478473091</v>
      </c>
      <c r="I30" s="67">
        <v>168.60877263363415</v>
      </c>
      <c r="J30" s="67">
        <v>150.28173212997828</v>
      </c>
      <c r="K30" s="67">
        <v>141.11821187815033</v>
      </c>
    </row>
    <row r="31" spans="1:11" ht="14.25" customHeight="1">
      <c r="A31" s="42">
        <v>224505</v>
      </c>
      <c r="B31" s="43" t="s">
        <v>2227</v>
      </c>
      <c r="C31" s="449">
        <v>3</v>
      </c>
      <c r="D31" s="446">
        <v>3</v>
      </c>
      <c r="E31" s="447"/>
      <c r="F31" s="45" t="s">
        <v>266</v>
      </c>
      <c r="G31" s="67">
        <v>208.12096541590708</v>
      </c>
      <c r="H31" s="67">
        <v>197.71491714511171</v>
      </c>
      <c r="I31" s="67">
        <v>191.47128818263451</v>
      </c>
      <c r="J31" s="67">
        <v>170.6591916410438</v>
      </c>
      <c r="K31" s="67">
        <v>160.25314337024847</v>
      </c>
    </row>
    <row r="32" spans="1:11" ht="14.25" customHeight="1">
      <c r="A32" s="42">
        <v>352614</v>
      </c>
      <c r="B32" s="43" t="s">
        <v>2228</v>
      </c>
      <c r="C32" s="449">
        <v>18</v>
      </c>
      <c r="D32" s="446">
        <v>18</v>
      </c>
      <c r="E32" s="447"/>
      <c r="F32" s="45" t="s">
        <v>218</v>
      </c>
      <c r="G32" s="67">
        <v>3852.6773651416693</v>
      </c>
      <c r="H32" s="67">
        <v>3660.0434968845857</v>
      </c>
      <c r="I32" s="67">
        <v>3544.4631759303361</v>
      </c>
      <c r="J32" s="67">
        <v>3159.1954394161689</v>
      </c>
      <c r="K32" s="67">
        <v>2966.5615711590854</v>
      </c>
    </row>
    <row r="33" spans="1:11" ht="14.25" customHeight="1">
      <c r="A33" s="42">
        <v>432199</v>
      </c>
      <c r="B33" s="43" t="s">
        <v>2229</v>
      </c>
      <c r="C33" s="449">
        <v>18</v>
      </c>
      <c r="D33" s="446">
        <v>18</v>
      </c>
      <c r="E33" s="447"/>
      <c r="F33" s="45" t="s">
        <v>266</v>
      </c>
      <c r="G33" s="67">
        <v>142.39865703778509</v>
      </c>
      <c r="H33" s="67">
        <v>135.27872418589581</v>
      </c>
      <c r="I33" s="67">
        <v>131.00676447476229</v>
      </c>
      <c r="J33" s="67">
        <v>116.76689877098377</v>
      </c>
      <c r="K33" s="67">
        <v>109.64696591909451</v>
      </c>
    </row>
    <row r="34" spans="1:11" ht="14.25" customHeight="1">
      <c r="A34" s="42">
        <v>352304</v>
      </c>
      <c r="B34" s="43" t="s">
        <v>2230</v>
      </c>
      <c r="C34" s="449">
        <v>16</v>
      </c>
      <c r="D34" s="446">
        <v>16</v>
      </c>
      <c r="E34" s="447"/>
      <c r="F34" s="45" t="s">
        <v>218</v>
      </c>
      <c r="G34" s="67">
        <v>862.14966978640678</v>
      </c>
      <c r="H34" s="67">
        <v>819.04218629708635</v>
      </c>
      <c r="I34" s="67">
        <v>793.17769620349429</v>
      </c>
      <c r="J34" s="67">
        <v>706.96272922485366</v>
      </c>
      <c r="K34" s="67">
        <v>663.85524573553323</v>
      </c>
    </row>
    <row r="35" spans="1:11" ht="14.25" customHeight="1">
      <c r="A35" s="42">
        <v>398885</v>
      </c>
      <c r="B35" s="43" t="s">
        <v>2231</v>
      </c>
      <c r="C35" s="449">
        <v>12</v>
      </c>
      <c r="D35" s="446"/>
      <c r="E35" s="447"/>
      <c r="F35" s="45" t="s">
        <v>218</v>
      </c>
      <c r="G35" s="67">
        <v>687.65058275058277</v>
      </c>
      <c r="H35" s="67">
        <v>653.26805361305355</v>
      </c>
      <c r="I35" s="67">
        <v>632.63853613053618</v>
      </c>
      <c r="J35" s="67">
        <v>563.87347785547786</v>
      </c>
      <c r="K35" s="67">
        <v>529.49094871794875</v>
      </c>
    </row>
    <row r="36" spans="1:11" ht="14.25" customHeight="1">
      <c r="A36" s="42">
        <v>351220</v>
      </c>
      <c r="B36" s="43" t="s">
        <v>2232</v>
      </c>
      <c r="C36" s="449">
        <v>22</v>
      </c>
      <c r="D36" s="446">
        <v>22</v>
      </c>
      <c r="E36" s="447"/>
      <c r="F36" s="45" t="s">
        <v>266</v>
      </c>
      <c r="G36" s="67">
        <v>153.15156824951814</v>
      </c>
      <c r="H36" s="67">
        <v>145.49398983704222</v>
      </c>
      <c r="I36" s="67">
        <v>140.8994427895567</v>
      </c>
      <c r="J36" s="67">
        <v>125.58428596460487</v>
      </c>
      <c r="K36" s="67">
        <v>117.92670755212896</v>
      </c>
    </row>
    <row r="37" spans="1:11" ht="14.25" customHeight="1">
      <c r="A37" s="42">
        <v>353153</v>
      </c>
      <c r="B37" s="43" t="s">
        <v>2233</v>
      </c>
      <c r="C37" s="449">
        <v>12</v>
      </c>
      <c r="D37" s="446">
        <v>12</v>
      </c>
      <c r="E37" s="447"/>
      <c r="F37" s="45" t="s">
        <v>266</v>
      </c>
      <c r="G37" s="67">
        <v>153.1033617477413</v>
      </c>
      <c r="H37" s="67">
        <v>145.44819366035424</v>
      </c>
      <c r="I37" s="67">
        <v>140.85509280792201</v>
      </c>
      <c r="J37" s="67">
        <v>125.54475663314788</v>
      </c>
      <c r="K37" s="67">
        <v>117.8895885457608</v>
      </c>
    </row>
    <row r="38" spans="1:11" ht="14.25" customHeight="1">
      <c r="A38" s="42">
        <v>352976</v>
      </c>
      <c r="B38" s="43" t="s">
        <v>2234</v>
      </c>
      <c r="C38" s="449">
        <v>20</v>
      </c>
      <c r="D38" s="446">
        <v>20</v>
      </c>
      <c r="E38" s="447"/>
      <c r="F38" s="45" t="s">
        <v>266</v>
      </c>
      <c r="G38" s="67">
        <v>417.58775269395613</v>
      </c>
      <c r="H38" s="67">
        <v>396.70836505925831</v>
      </c>
      <c r="I38" s="67">
        <v>384.18073247843967</v>
      </c>
      <c r="J38" s="67">
        <v>342.42195720904408</v>
      </c>
      <c r="K38" s="67">
        <v>321.5425695743462</v>
      </c>
    </row>
    <row r="39" spans="1:11" ht="14.25" customHeight="1">
      <c r="A39" s="42">
        <v>358576</v>
      </c>
      <c r="B39" s="43" t="s">
        <v>2235</v>
      </c>
      <c r="C39" s="449">
        <v>200</v>
      </c>
      <c r="D39" s="446">
        <v>200</v>
      </c>
      <c r="E39" s="447"/>
      <c r="F39" s="45" t="s">
        <v>266</v>
      </c>
      <c r="G39" s="67">
        <v>569.79468531468535</v>
      </c>
      <c r="H39" s="67">
        <v>541.30495104895101</v>
      </c>
      <c r="I39" s="67">
        <v>524.21111048951059</v>
      </c>
      <c r="J39" s="67">
        <v>467.23164195804202</v>
      </c>
      <c r="K39" s="67">
        <v>438.74190769230773</v>
      </c>
    </row>
    <row r="40" spans="1:11" ht="14.25" customHeight="1">
      <c r="A40" s="42">
        <v>421030</v>
      </c>
      <c r="B40" s="43" t="s">
        <v>2236</v>
      </c>
      <c r="C40" s="449">
        <v>10</v>
      </c>
      <c r="D40" s="446">
        <v>10</v>
      </c>
      <c r="E40" s="447"/>
      <c r="F40" s="45" t="s">
        <v>218</v>
      </c>
      <c r="G40" s="67">
        <v>1076.8918576908727</v>
      </c>
      <c r="H40" s="67">
        <v>1023.0472648063291</v>
      </c>
      <c r="I40" s="67">
        <v>990.74050907560297</v>
      </c>
      <c r="J40" s="67">
        <v>883.05132330651566</v>
      </c>
      <c r="K40" s="67">
        <v>829.206730421972</v>
      </c>
    </row>
    <row r="41" spans="1:11" ht="14.25" customHeight="1">
      <c r="A41" s="42">
        <v>487106</v>
      </c>
      <c r="B41" s="43" t="s">
        <v>2237</v>
      </c>
      <c r="C41" s="449">
        <v>18</v>
      </c>
      <c r="D41" s="446">
        <v>18</v>
      </c>
      <c r="E41" s="447"/>
      <c r="F41" s="45" t="s">
        <v>266</v>
      </c>
      <c r="G41" s="67">
        <v>134.4909647300928</v>
      </c>
      <c r="H41" s="67">
        <v>127.76641649358815</v>
      </c>
      <c r="I41" s="67">
        <v>123.73168755168538</v>
      </c>
      <c r="J41" s="67">
        <v>110.28259107867611</v>
      </c>
      <c r="K41" s="67">
        <v>103.55804284217146</v>
      </c>
    </row>
    <row r="42" spans="1:11" ht="14.25" customHeight="1">
      <c r="A42" s="42">
        <v>487107</v>
      </c>
      <c r="B42" s="43" t="s">
        <v>2238</v>
      </c>
      <c r="C42" s="449">
        <v>22</v>
      </c>
      <c r="D42" s="446">
        <v>22</v>
      </c>
      <c r="E42" s="447"/>
      <c r="F42" s="45" t="s">
        <v>266</v>
      </c>
      <c r="G42" s="67">
        <v>115.22866213151929</v>
      </c>
      <c r="H42" s="67">
        <v>109.46722902494332</v>
      </c>
      <c r="I42" s="67">
        <v>106.01036916099775</v>
      </c>
      <c r="J42" s="67">
        <v>94.487502947845826</v>
      </c>
      <c r="K42" s="67">
        <v>88.726069841269847</v>
      </c>
    </row>
    <row r="43" spans="1:11" ht="14.25" customHeight="1">
      <c r="A43" s="42">
        <v>487108</v>
      </c>
      <c r="B43" s="43" t="s">
        <v>2239</v>
      </c>
      <c r="C43" s="449">
        <v>22</v>
      </c>
      <c r="D43" s="446">
        <v>22</v>
      </c>
      <c r="E43" s="447"/>
      <c r="F43" s="45" t="s">
        <v>266</v>
      </c>
      <c r="G43" s="67">
        <v>143.74558520844235</v>
      </c>
      <c r="H43" s="67">
        <v>136.55830594802023</v>
      </c>
      <c r="I43" s="67">
        <v>132.24593839176697</v>
      </c>
      <c r="J43" s="67">
        <v>117.87137987092274</v>
      </c>
      <c r="K43" s="67">
        <v>110.68410061050061</v>
      </c>
    </row>
    <row r="44" spans="1:11" ht="14.25" customHeight="1">
      <c r="A44" s="42">
        <v>495036</v>
      </c>
      <c r="B44" s="43" t="s">
        <v>2240</v>
      </c>
      <c r="C44" s="449">
        <v>10</v>
      </c>
      <c r="D44" s="446">
        <v>10</v>
      </c>
      <c r="E44" s="447"/>
      <c r="F44" s="45" t="s">
        <v>266</v>
      </c>
      <c r="G44" s="67">
        <v>938.42093906093896</v>
      </c>
      <c r="H44" s="67">
        <v>891.49989210789192</v>
      </c>
      <c r="I44" s="67">
        <v>863.34726393606388</v>
      </c>
      <c r="J44" s="67">
        <v>769.50517002997003</v>
      </c>
      <c r="K44" s="67">
        <v>722.58412307692299</v>
      </c>
    </row>
    <row r="45" spans="1:11" ht="14.25" customHeight="1">
      <c r="A45" s="42">
        <v>495037</v>
      </c>
      <c r="B45" s="43" t="s">
        <v>2241</v>
      </c>
      <c r="C45" s="449">
        <v>12</v>
      </c>
      <c r="D45" s="446">
        <v>12</v>
      </c>
      <c r="E45" s="447"/>
      <c r="F45" s="45" t="s">
        <v>266</v>
      </c>
      <c r="G45" s="67">
        <v>684.43300699300687</v>
      </c>
      <c r="H45" s="67">
        <v>650.21135664335645</v>
      </c>
      <c r="I45" s="67">
        <v>629.67836643356634</v>
      </c>
      <c r="J45" s="67">
        <v>561.23506573426573</v>
      </c>
      <c r="K45" s="67">
        <v>527.01341538461531</v>
      </c>
    </row>
    <row r="46" spans="1:11" ht="14.25" customHeight="1">
      <c r="A46" s="42">
        <v>495038</v>
      </c>
      <c r="B46" s="43" t="s">
        <v>2242</v>
      </c>
      <c r="C46" s="449">
        <v>12</v>
      </c>
      <c r="D46" s="446">
        <v>12</v>
      </c>
      <c r="E46" s="447"/>
      <c r="F46" s="45" t="s">
        <v>266</v>
      </c>
      <c r="G46" s="67">
        <v>1027.5776223776222</v>
      </c>
      <c r="H46" s="67">
        <v>976.19874125874105</v>
      </c>
      <c r="I46" s="67">
        <v>945.37141258741246</v>
      </c>
      <c r="J46" s="67">
        <v>842.61365034965024</v>
      </c>
      <c r="K46" s="67">
        <v>791.23476923076907</v>
      </c>
    </row>
    <row r="47" spans="1:11" ht="14.25" customHeight="1">
      <c r="A47" s="42">
        <v>450122</v>
      </c>
      <c r="B47" s="330" t="s">
        <v>2608</v>
      </c>
      <c r="C47" s="449" t="s">
        <v>2610</v>
      </c>
      <c r="D47" s="446"/>
      <c r="E47" s="447"/>
      <c r="F47" s="348" t="s">
        <v>218</v>
      </c>
      <c r="G47" s="67">
        <v>293.68421052631578</v>
      </c>
      <c r="H47" s="67">
        <v>249.63157894736841</v>
      </c>
      <c r="I47" s="67">
        <v>234.94736842105263</v>
      </c>
      <c r="J47" s="67">
        <v>220.26315789473682</v>
      </c>
      <c r="K47" s="67">
        <v>196.76842105263154</v>
      </c>
    </row>
    <row r="48" spans="1:11" ht="14.25" customHeight="1">
      <c r="A48" s="42">
        <v>450121</v>
      </c>
      <c r="B48" s="330" t="s">
        <v>2609</v>
      </c>
      <c r="C48" s="449">
        <v>3</v>
      </c>
      <c r="D48" s="446"/>
      <c r="E48" s="447"/>
      <c r="F48" s="348" t="s">
        <v>266</v>
      </c>
      <c r="G48" s="67">
        <v>157.89473684210523</v>
      </c>
      <c r="H48" s="67">
        <v>134.21052631578945</v>
      </c>
      <c r="I48" s="67">
        <v>126.31578947368419</v>
      </c>
      <c r="J48" s="67">
        <v>118.42105263157893</v>
      </c>
      <c r="K48" s="67">
        <v>105.78947368421049</v>
      </c>
    </row>
    <row r="49" spans="1:11">
      <c r="A49" s="451" t="s">
        <v>2243</v>
      </c>
      <c r="B49" s="452"/>
      <c r="C49" s="452"/>
      <c r="D49" s="452"/>
      <c r="E49" s="452"/>
      <c r="F49" s="452"/>
      <c r="G49" s="452"/>
      <c r="H49" s="452"/>
      <c r="I49" s="452"/>
      <c r="J49" s="452"/>
      <c r="K49" s="452"/>
    </row>
    <row r="50" spans="1:11" ht="15.75" customHeight="1">
      <c r="A50" s="42">
        <v>395727</v>
      </c>
      <c r="B50" s="43" t="s">
        <v>2244</v>
      </c>
      <c r="C50" s="449">
        <v>16</v>
      </c>
      <c r="D50" s="446">
        <v>16</v>
      </c>
      <c r="E50" s="447"/>
      <c r="F50" s="45" t="s">
        <v>266</v>
      </c>
      <c r="G50" s="67">
        <v>238.47274670948386</v>
      </c>
      <c r="H50" s="67">
        <v>226.54910937400965</v>
      </c>
      <c r="I50" s="67">
        <v>219.39492697272516</v>
      </c>
      <c r="J50" s="67">
        <v>195.54765230177676</v>
      </c>
      <c r="K50" s="67">
        <v>183.62401496630258</v>
      </c>
    </row>
    <row r="51" spans="1:11" ht="15.75" customHeight="1">
      <c r="A51" s="42">
        <v>395725</v>
      </c>
      <c r="B51" s="43" t="s">
        <v>2245</v>
      </c>
      <c r="C51" s="449">
        <v>8</v>
      </c>
      <c r="D51" s="446">
        <v>8</v>
      </c>
      <c r="E51" s="447"/>
      <c r="F51" s="45" t="s">
        <v>266</v>
      </c>
      <c r="G51" s="67">
        <v>242.94230360704586</v>
      </c>
      <c r="H51" s="67">
        <v>230.79518842669356</v>
      </c>
      <c r="I51" s="67">
        <v>223.5069193184822</v>
      </c>
      <c r="J51" s="67">
        <v>199.21268895777763</v>
      </c>
      <c r="K51" s="67">
        <v>187.06557377742533</v>
      </c>
    </row>
    <row r="52" spans="1:11" ht="15.75" customHeight="1">
      <c r="A52" s="42">
        <v>395728</v>
      </c>
      <c r="B52" s="43" t="s">
        <v>2246</v>
      </c>
      <c r="C52" s="449">
        <v>16</v>
      </c>
      <c r="D52" s="446">
        <v>16</v>
      </c>
      <c r="E52" s="447"/>
      <c r="F52" s="45" t="s">
        <v>266</v>
      </c>
      <c r="G52" s="67">
        <v>233.61736209409924</v>
      </c>
      <c r="H52" s="67">
        <v>221.93649398939425</v>
      </c>
      <c r="I52" s="67">
        <v>214.92797312657132</v>
      </c>
      <c r="J52" s="67">
        <v>191.56623691716138</v>
      </c>
      <c r="K52" s="67">
        <v>179.88536881245642</v>
      </c>
    </row>
    <row r="53" spans="1:11" ht="15.75" customHeight="1">
      <c r="A53" s="42">
        <v>395726</v>
      </c>
      <c r="B53" s="43" t="s">
        <v>2247</v>
      </c>
      <c r="C53" s="449">
        <v>8</v>
      </c>
      <c r="D53" s="446">
        <v>8</v>
      </c>
      <c r="E53" s="447"/>
      <c r="F53" s="45" t="s">
        <v>266</v>
      </c>
      <c r="G53" s="67">
        <v>238.08691899166126</v>
      </c>
      <c r="H53" s="67">
        <v>226.18257304207819</v>
      </c>
      <c r="I53" s="67">
        <v>219.03996547232836</v>
      </c>
      <c r="J53" s="67">
        <v>195.23127357316224</v>
      </c>
      <c r="K53" s="67">
        <v>183.32692762357917</v>
      </c>
    </row>
    <row r="54" spans="1:11" ht="15.75" customHeight="1">
      <c r="A54" s="42">
        <v>432545</v>
      </c>
      <c r="B54" s="43" t="s">
        <v>2248</v>
      </c>
      <c r="C54" s="449">
        <v>12</v>
      </c>
      <c r="D54" s="446">
        <v>12</v>
      </c>
      <c r="E54" s="447"/>
      <c r="F54" s="45" t="s">
        <v>266</v>
      </c>
      <c r="G54" s="67">
        <v>203.29473910704678</v>
      </c>
      <c r="H54" s="67">
        <v>193.13000215169444</v>
      </c>
      <c r="I54" s="67">
        <v>187.03115997848303</v>
      </c>
      <c r="J54" s="67">
        <v>166.70168606777838</v>
      </c>
      <c r="K54" s="67">
        <v>156.53694911242602</v>
      </c>
    </row>
    <row r="55" spans="1:11" ht="15.75" customHeight="1">
      <c r="A55" s="42">
        <v>456429</v>
      </c>
      <c r="B55" s="43" t="s">
        <v>2249</v>
      </c>
      <c r="C55" s="449">
        <v>12</v>
      </c>
      <c r="D55" s="446">
        <v>12</v>
      </c>
      <c r="E55" s="447"/>
      <c r="F55" s="45" t="s">
        <v>266</v>
      </c>
      <c r="G55" s="67">
        <v>185.71935449166219</v>
      </c>
      <c r="H55" s="67">
        <v>176.43338676707907</v>
      </c>
      <c r="I55" s="67">
        <v>170.86180613232921</v>
      </c>
      <c r="J55" s="67">
        <v>152.289870683163</v>
      </c>
      <c r="K55" s="67">
        <v>143.00390295857989</v>
      </c>
    </row>
    <row r="56" spans="1:11">
      <c r="A56" s="451" t="s">
        <v>2250</v>
      </c>
      <c r="B56" s="452"/>
      <c r="C56" s="452"/>
      <c r="D56" s="452"/>
      <c r="E56" s="452"/>
      <c r="F56" s="452"/>
      <c r="G56" s="452"/>
      <c r="H56" s="452"/>
      <c r="I56" s="452"/>
      <c r="J56" s="452"/>
      <c r="K56" s="452"/>
    </row>
    <row r="57" spans="1:11" ht="13.5" customHeight="1">
      <c r="A57" s="42">
        <v>393540</v>
      </c>
      <c r="B57" s="43" t="s">
        <v>2251</v>
      </c>
      <c r="C57" s="449">
        <v>16</v>
      </c>
      <c r="D57" s="446">
        <v>16</v>
      </c>
      <c r="E57" s="447"/>
      <c r="F57" s="45" t="s">
        <v>218</v>
      </c>
      <c r="G57" s="67">
        <v>1681.6284959653026</v>
      </c>
      <c r="H57" s="67">
        <v>1597.5470711670373</v>
      </c>
      <c r="I57" s="67">
        <v>1547.0982162880784</v>
      </c>
      <c r="J57" s="67">
        <v>1378.9353666915483</v>
      </c>
      <c r="K57" s="67">
        <v>1294.853941893283</v>
      </c>
    </row>
    <row r="58" spans="1:11" ht="13.5" customHeight="1">
      <c r="A58" s="42">
        <v>393542</v>
      </c>
      <c r="B58" s="43" t="s">
        <v>2252</v>
      </c>
      <c r="C58" s="449">
        <v>8</v>
      </c>
      <c r="D58" s="446">
        <v>8</v>
      </c>
      <c r="E58" s="447"/>
      <c r="F58" s="45" t="s">
        <v>218</v>
      </c>
      <c r="G58" s="67">
        <v>1190.3763785308465</v>
      </c>
      <c r="H58" s="67">
        <v>1130.8575596043042</v>
      </c>
      <c r="I58" s="67">
        <v>1095.1462682483789</v>
      </c>
      <c r="J58" s="67">
        <v>976.1086303952942</v>
      </c>
      <c r="K58" s="67">
        <v>916.5898114687518</v>
      </c>
    </row>
    <row r="59" spans="1:11" ht="13.5" customHeight="1">
      <c r="A59" s="42">
        <v>420930</v>
      </c>
      <c r="B59" s="43" t="s">
        <v>2253</v>
      </c>
      <c r="C59" s="449">
        <v>2.4</v>
      </c>
      <c r="D59" s="446">
        <v>2.4</v>
      </c>
      <c r="E59" s="447"/>
      <c r="F59" s="45" t="s">
        <v>218</v>
      </c>
      <c r="G59" s="67">
        <v>345.56577748026336</v>
      </c>
      <c r="H59" s="67">
        <v>328.28748860625018</v>
      </c>
      <c r="I59" s="67">
        <v>317.92051528184231</v>
      </c>
      <c r="J59" s="67">
        <v>283.363937533816</v>
      </c>
      <c r="K59" s="67">
        <v>266.08564865980281</v>
      </c>
    </row>
    <row r="60" spans="1:11" ht="13.5" customHeight="1">
      <c r="A60" s="42">
        <v>393547</v>
      </c>
      <c r="B60" s="43" t="s">
        <v>2254</v>
      </c>
      <c r="C60" s="449">
        <v>18</v>
      </c>
      <c r="D60" s="446">
        <v>18</v>
      </c>
      <c r="E60" s="447"/>
      <c r="F60" s="45" t="s">
        <v>218</v>
      </c>
      <c r="G60" s="67">
        <v>1645.136037267652</v>
      </c>
      <c r="H60" s="67">
        <v>1562.8792354042694</v>
      </c>
      <c r="I60" s="67">
        <v>1513.52515428624</v>
      </c>
      <c r="J60" s="67">
        <v>1349.0115505594747</v>
      </c>
      <c r="K60" s="67">
        <v>1266.7547486960921</v>
      </c>
    </row>
    <row r="61" spans="1:11" ht="13.5" customHeight="1">
      <c r="A61" s="42">
        <v>393548</v>
      </c>
      <c r="B61" s="43" t="s">
        <v>2255</v>
      </c>
      <c r="C61" s="449">
        <v>10</v>
      </c>
      <c r="D61" s="446">
        <v>10</v>
      </c>
      <c r="E61" s="447"/>
      <c r="F61" s="45" t="s">
        <v>218</v>
      </c>
      <c r="G61" s="67">
        <v>1218.9405041457924</v>
      </c>
      <c r="H61" s="67">
        <v>1157.9934789385027</v>
      </c>
      <c r="I61" s="67">
        <v>1121.425263814129</v>
      </c>
      <c r="J61" s="67">
        <v>999.53121339954987</v>
      </c>
      <c r="K61" s="67">
        <v>938.58418819226017</v>
      </c>
    </row>
    <row r="62" spans="1:11" ht="13.5" customHeight="1">
      <c r="A62" s="42">
        <v>420915</v>
      </c>
      <c r="B62" s="43" t="s">
        <v>2256</v>
      </c>
      <c r="C62" s="449">
        <v>3</v>
      </c>
      <c r="D62" s="446">
        <v>3</v>
      </c>
      <c r="E62" s="447"/>
      <c r="F62" s="45" t="s">
        <v>218</v>
      </c>
      <c r="G62" s="67">
        <v>345.87538048808676</v>
      </c>
      <c r="H62" s="67">
        <v>328.58161146368241</v>
      </c>
      <c r="I62" s="67">
        <v>318.20535004903985</v>
      </c>
      <c r="J62" s="67">
        <v>283.61781200023114</v>
      </c>
      <c r="K62" s="67">
        <v>266.32404297582679</v>
      </c>
    </row>
    <row r="63" spans="1:11" ht="13.5" customHeight="1">
      <c r="A63" s="42">
        <v>393554</v>
      </c>
      <c r="B63" s="43" t="s">
        <v>2257</v>
      </c>
      <c r="C63" s="449">
        <v>18</v>
      </c>
      <c r="D63" s="446">
        <v>18</v>
      </c>
      <c r="E63" s="447"/>
      <c r="F63" s="45" t="s">
        <v>218</v>
      </c>
      <c r="G63" s="67">
        <v>1769.188420938797</v>
      </c>
      <c r="H63" s="67">
        <v>1680.728999891857</v>
      </c>
      <c r="I63" s="67">
        <v>1627.6533472636934</v>
      </c>
      <c r="J63" s="67">
        <v>1450.7345051698137</v>
      </c>
      <c r="K63" s="67">
        <v>1362.2750841228737</v>
      </c>
    </row>
    <row r="64" spans="1:11" ht="13.5" customHeight="1">
      <c r="A64" s="42">
        <v>393557</v>
      </c>
      <c r="B64" s="43" t="s">
        <v>2258</v>
      </c>
      <c r="C64" s="449">
        <v>10</v>
      </c>
      <c r="D64" s="446">
        <v>10</v>
      </c>
      <c r="E64" s="447"/>
      <c r="F64" s="45" t="s">
        <v>218</v>
      </c>
      <c r="G64" s="67">
        <v>1274.8974326851774</v>
      </c>
      <c r="H64" s="67">
        <v>1211.1525610509184</v>
      </c>
      <c r="I64" s="67">
        <v>1172.9056380703632</v>
      </c>
      <c r="J64" s="67">
        <v>1045.4158948018455</v>
      </c>
      <c r="K64" s="67">
        <v>981.67102316758655</v>
      </c>
    </row>
    <row r="65" spans="1:11" ht="13.5" customHeight="1">
      <c r="A65" s="42">
        <v>420918</v>
      </c>
      <c r="B65" s="43" t="s">
        <v>2259</v>
      </c>
      <c r="C65" s="449">
        <v>3</v>
      </c>
      <c r="D65" s="446">
        <v>3</v>
      </c>
      <c r="E65" s="447"/>
      <c r="F65" s="45" t="s">
        <v>218</v>
      </c>
      <c r="G65" s="67">
        <v>368.23725295760772</v>
      </c>
      <c r="H65" s="67">
        <v>349.82539030972731</v>
      </c>
      <c r="I65" s="67">
        <v>338.7782727209991</v>
      </c>
      <c r="J65" s="67">
        <v>301.95454742523833</v>
      </c>
      <c r="K65" s="67">
        <v>283.54268477735798</v>
      </c>
    </row>
    <row r="66" spans="1:11" ht="13.5" customHeight="1">
      <c r="A66" s="42">
        <v>393559</v>
      </c>
      <c r="B66" s="43" t="s">
        <v>2260</v>
      </c>
      <c r="C66" s="449">
        <v>18</v>
      </c>
      <c r="D66" s="446">
        <v>18</v>
      </c>
      <c r="E66" s="447"/>
      <c r="F66" s="45" t="s">
        <v>218</v>
      </c>
      <c r="G66" s="67">
        <v>1829.7970583702431</v>
      </c>
      <c r="H66" s="67">
        <v>1738.3072054517309</v>
      </c>
      <c r="I66" s="67">
        <v>1683.4132937006239</v>
      </c>
      <c r="J66" s="67">
        <v>1500.4335878635995</v>
      </c>
      <c r="K66" s="67">
        <v>1408.9437349450873</v>
      </c>
    </row>
    <row r="67" spans="1:11" ht="13.5" customHeight="1">
      <c r="A67" s="42">
        <v>393560</v>
      </c>
      <c r="B67" s="43" t="s">
        <v>2261</v>
      </c>
      <c r="C67" s="449">
        <v>10</v>
      </c>
      <c r="D67" s="446">
        <v>10</v>
      </c>
      <c r="E67" s="447"/>
      <c r="F67" s="45" t="s">
        <v>218</v>
      </c>
      <c r="G67" s="67">
        <v>1246.7888360235329</v>
      </c>
      <c r="H67" s="67">
        <v>1184.4493942223562</v>
      </c>
      <c r="I67" s="67">
        <v>1147.0457291416503</v>
      </c>
      <c r="J67" s="67">
        <v>1022.3668455392971</v>
      </c>
      <c r="K67" s="67">
        <v>960.02740373812037</v>
      </c>
    </row>
    <row r="68" spans="1:11" ht="13.5" customHeight="1">
      <c r="A68" s="42">
        <v>420925</v>
      </c>
      <c r="B68" s="43" t="s">
        <v>2262</v>
      </c>
      <c r="C68" s="449">
        <v>3</v>
      </c>
      <c r="D68" s="446">
        <v>3</v>
      </c>
      <c r="E68" s="447"/>
      <c r="F68" s="45" t="s">
        <v>218</v>
      </c>
      <c r="G68" s="67">
        <v>345.87538048808676</v>
      </c>
      <c r="H68" s="67">
        <v>328.58161146368241</v>
      </c>
      <c r="I68" s="67">
        <v>318.20535004903985</v>
      </c>
      <c r="J68" s="67">
        <v>283.61781200023114</v>
      </c>
      <c r="K68" s="67">
        <v>266.32404297582679</v>
      </c>
    </row>
    <row r="69" spans="1:11" ht="13.5" customHeight="1">
      <c r="A69" s="42">
        <v>393563</v>
      </c>
      <c r="B69" s="43" t="s">
        <v>2263</v>
      </c>
      <c r="C69" s="449">
        <v>8</v>
      </c>
      <c r="D69" s="446">
        <v>8</v>
      </c>
      <c r="E69" s="447"/>
      <c r="F69" s="45" t="s">
        <v>218</v>
      </c>
      <c r="G69" s="67">
        <v>1662.0346112993534</v>
      </c>
      <c r="H69" s="67">
        <v>1578.9328807343857</v>
      </c>
      <c r="I69" s="67">
        <v>1529.0718423954052</v>
      </c>
      <c r="J69" s="67">
        <v>1362.8683812654699</v>
      </c>
      <c r="K69" s="67">
        <v>1279.7666507005022</v>
      </c>
    </row>
    <row r="70" spans="1:11" ht="13.5" customHeight="1">
      <c r="A70" s="42">
        <v>420914</v>
      </c>
      <c r="B70" s="43" t="s">
        <v>2264</v>
      </c>
      <c r="C70" s="449">
        <v>2.4</v>
      </c>
      <c r="D70" s="446">
        <v>2.4</v>
      </c>
      <c r="E70" s="447"/>
      <c r="F70" s="45" t="s">
        <v>218</v>
      </c>
      <c r="G70" s="67">
        <v>503.51905471577606</v>
      </c>
      <c r="H70" s="67">
        <v>478.34310197998724</v>
      </c>
      <c r="I70" s="67">
        <v>463.23753033851398</v>
      </c>
      <c r="J70" s="67">
        <v>412.88562486693638</v>
      </c>
      <c r="K70" s="67">
        <v>387.70967213114756</v>
      </c>
    </row>
    <row r="71" spans="1:11" ht="13.5" customHeight="1">
      <c r="A71" s="390">
        <v>622723</v>
      </c>
      <c r="B71" s="43" t="s">
        <v>2826</v>
      </c>
      <c r="C71" s="449">
        <v>12</v>
      </c>
      <c r="D71" s="446">
        <v>2.4</v>
      </c>
      <c r="E71" s="447"/>
      <c r="F71" s="386" t="s">
        <v>218</v>
      </c>
      <c r="G71" s="67">
        <v>1189.3006993006993</v>
      </c>
      <c r="H71" s="67">
        <v>1129.8356643356642</v>
      </c>
      <c r="I71" s="67">
        <v>1094.1566433566434</v>
      </c>
      <c r="J71" s="67">
        <v>975.22657342657351</v>
      </c>
      <c r="K71" s="67">
        <v>915.76153846153852</v>
      </c>
    </row>
    <row r="72" spans="1:11" ht="13.5" customHeight="1">
      <c r="A72" s="390">
        <v>622722</v>
      </c>
      <c r="B72" s="43" t="s">
        <v>2827</v>
      </c>
      <c r="C72" s="449">
        <v>10</v>
      </c>
      <c r="D72" s="446">
        <v>2.4</v>
      </c>
      <c r="E72" s="447"/>
      <c r="F72" s="386" t="s">
        <v>218</v>
      </c>
      <c r="G72" s="67">
        <v>800.98401598401597</v>
      </c>
      <c r="H72" s="67">
        <v>760.93481518481508</v>
      </c>
      <c r="I72" s="67">
        <v>736.90529470529475</v>
      </c>
      <c r="J72" s="67">
        <v>656.8068931068932</v>
      </c>
      <c r="K72" s="67">
        <v>616.75769230769231</v>
      </c>
    </row>
    <row r="73" spans="1:11">
      <c r="A73" s="451" t="s">
        <v>2265</v>
      </c>
      <c r="B73" s="452"/>
      <c r="C73" s="452"/>
      <c r="D73" s="452"/>
      <c r="E73" s="452"/>
      <c r="F73" s="452"/>
      <c r="G73" s="452"/>
      <c r="H73" s="452"/>
      <c r="I73" s="452"/>
      <c r="J73" s="452"/>
      <c r="K73" s="452"/>
    </row>
    <row r="74" spans="1:11" ht="15.75" customHeight="1">
      <c r="A74" s="42">
        <v>481990</v>
      </c>
      <c r="B74" s="43" t="s">
        <v>2266</v>
      </c>
      <c r="C74" s="449"/>
      <c r="D74" s="446"/>
      <c r="E74" s="447"/>
      <c r="F74" s="45" t="s">
        <v>266</v>
      </c>
      <c r="G74" s="67">
        <v>241.23076923076928</v>
      </c>
      <c r="H74" s="67">
        <v>229.16923076923081</v>
      </c>
      <c r="I74" s="67">
        <v>221.93230769230775</v>
      </c>
      <c r="J74" s="67">
        <v>197.80923076923082</v>
      </c>
      <c r="K74" s="67">
        <v>185.74769230769235</v>
      </c>
    </row>
    <row r="75" spans="1:11" ht="15.75" customHeight="1">
      <c r="A75" s="42">
        <v>401915</v>
      </c>
      <c r="B75" s="43" t="s">
        <v>2267</v>
      </c>
      <c r="C75" s="449"/>
      <c r="D75" s="446"/>
      <c r="E75" s="447"/>
      <c r="F75" s="45" t="s">
        <v>266</v>
      </c>
      <c r="G75" s="67">
        <v>230.03076923076924</v>
      </c>
      <c r="H75" s="67">
        <v>218.52923076923076</v>
      </c>
      <c r="I75" s="67">
        <v>211.62830769230771</v>
      </c>
      <c r="J75" s="67">
        <v>188.6252307692308</v>
      </c>
      <c r="K75" s="67">
        <v>177.12369230769232</v>
      </c>
    </row>
    <row r="76" spans="1:11" ht="15.75" customHeight="1">
      <c r="A76" s="42">
        <v>481991</v>
      </c>
      <c r="B76" s="43" t="s">
        <v>2268</v>
      </c>
      <c r="C76" s="449"/>
      <c r="D76" s="446"/>
      <c r="E76" s="447"/>
      <c r="F76" s="45" t="s">
        <v>266</v>
      </c>
      <c r="G76" s="67">
        <v>210.21538461538464</v>
      </c>
      <c r="H76" s="67">
        <v>199.70461538461541</v>
      </c>
      <c r="I76" s="67">
        <v>193.39815384615386</v>
      </c>
      <c r="J76" s="67">
        <v>172.37661538461541</v>
      </c>
      <c r="K76" s="67">
        <v>161.86584615384618</v>
      </c>
    </row>
    <row r="77" spans="1:11" ht="15.75" customHeight="1">
      <c r="A77" s="42">
        <v>462529</v>
      </c>
      <c r="B77" s="43" t="s">
        <v>2269</v>
      </c>
      <c r="C77" s="449"/>
      <c r="D77" s="446"/>
      <c r="E77" s="447"/>
      <c r="F77" s="45" t="s">
        <v>266</v>
      </c>
      <c r="G77" s="67">
        <v>161.53846153846152</v>
      </c>
      <c r="H77" s="67">
        <v>153.46153846153842</v>
      </c>
      <c r="I77" s="67">
        <v>148.61538461538461</v>
      </c>
      <c r="J77" s="67">
        <v>132.46153846153845</v>
      </c>
      <c r="K77" s="67">
        <v>124.38461538461537</v>
      </c>
    </row>
    <row r="78" spans="1:11" ht="15.75" customHeight="1">
      <c r="A78" s="42">
        <v>483021</v>
      </c>
      <c r="B78" s="43" t="s">
        <v>2270</v>
      </c>
      <c r="C78" s="449"/>
      <c r="D78" s="446"/>
      <c r="E78" s="447"/>
      <c r="F78" s="45" t="s">
        <v>266</v>
      </c>
      <c r="G78" s="67">
        <v>187.38461538461539</v>
      </c>
      <c r="H78" s="67">
        <v>178.01538461538462</v>
      </c>
      <c r="I78" s="67">
        <v>172.39384615384617</v>
      </c>
      <c r="J78" s="67">
        <v>153.65538461538463</v>
      </c>
      <c r="K78" s="67">
        <v>144.28615384615384</v>
      </c>
    </row>
    <row r="79" spans="1:11" ht="15.75" customHeight="1">
      <c r="A79" s="42">
        <v>488516</v>
      </c>
      <c r="B79" s="43" t="s">
        <v>2271</v>
      </c>
      <c r="C79" s="449"/>
      <c r="D79" s="446"/>
      <c r="E79" s="447"/>
      <c r="F79" s="45" t="s">
        <v>266</v>
      </c>
      <c r="G79" s="67">
        <v>230.03076923076924</v>
      </c>
      <c r="H79" s="67">
        <v>218.52923076923076</v>
      </c>
      <c r="I79" s="67">
        <v>211.62830769230771</v>
      </c>
      <c r="J79" s="67">
        <v>188.6252307692308</v>
      </c>
      <c r="K79" s="67">
        <v>177.12369230769232</v>
      </c>
    </row>
    <row r="80" spans="1:11">
      <c r="A80" s="451" t="s">
        <v>2272</v>
      </c>
      <c r="B80" s="452"/>
      <c r="C80" s="452"/>
      <c r="D80" s="452"/>
      <c r="E80" s="452"/>
      <c r="F80" s="452"/>
      <c r="G80" s="452"/>
      <c r="H80" s="452"/>
      <c r="I80" s="452"/>
      <c r="J80" s="452"/>
      <c r="K80" s="452"/>
    </row>
    <row r="81" spans="1:11" ht="27" customHeight="1">
      <c r="A81" s="52">
        <v>490475</v>
      </c>
      <c r="B81" s="378" t="s">
        <v>2719</v>
      </c>
      <c r="C81" s="376"/>
      <c r="D81" s="374"/>
      <c r="E81" s="375"/>
      <c r="F81" s="377"/>
      <c r="G81" s="67">
        <v>1090.7692307692307</v>
      </c>
      <c r="H81" s="67">
        <v>1036.2307692307691</v>
      </c>
      <c r="I81" s="67">
        <v>1003.5076923076923</v>
      </c>
      <c r="J81" s="67">
        <v>894.43076923076922</v>
      </c>
      <c r="K81" s="67">
        <v>839.89230769230767</v>
      </c>
    </row>
    <row r="82" spans="1:11" ht="27" customHeight="1">
      <c r="A82" s="52">
        <v>490470</v>
      </c>
      <c r="B82" s="378" t="s">
        <v>2720</v>
      </c>
      <c r="C82" s="376"/>
      <c r="D82" s="374"/>
      <c r="E82" s="375"/>
      <c r="F82" s="377"/>
      <c r="G82" s="67">
        <v>1716.9230769230769</v>
      </c>
      <c r="H82" s="67">
        <v>1631.0769230769231</v>
      </c>
      <c r="I82" s="67">
        <v>1579.5692307692309</v>
      </c>
      <c r="J82" s="67">
        <v>1407.8769230769233</v>
      </c>
      <c r="K82" s="67">
        <v>1322.0307692307692</v>
      </c>
    </row>
    <row r="83" spans="1:11" ht="27" customHeight="1">
      <c r="A83" s="52">
        <v>490471</v>
      </c>
      <c r="B83" s="378" t="s">
        <v>2721</v>
      </c>
      <c r="C83" s="376"/>
      <c r="D83" s="374"/>
      <c r="E83" s="375"/>
      <c r="F83" s="377"/>
      <c r="G83" s="67">
        <v>1716.9230769230769</v>
      </c>
      <c r="H83" s="67">
        <v>1631.0769230769231</v>
      </c>
      <c r="I83" s="67">
        <v>1579.5692307692309</v>
      </c>
      <c r="J83" s="67">
        <v>1407.8769230769233</v>
      </c>
      <c r="K83" s="67">
        <v>1322.0307692307692</v>
      </c>
    </row>
    <row r="84" spans="1:11" ht="27" customHeight="1">
      <c r="A84" s="52">
        <v>490468</v>
      </c>
      <c r="B84" s="378" t="s">
        <v>2722</v>
      </c>
      <c r="C84" s="376"/>
      <c r="D84" s="374"/>
      <c r="E84" s="375"/>
      <c r="F84" s="377"/>
      <c r="G84" s="67">
        <v>923.07692307692309</v>
      </c>
      <c r="H84" s="67">
        <v>876.92307692307691</v>
      </c>
      <c r="I84" s="67">
        <v>849.23076923076928</v>
      </c>
      <c r="J84" s="67">
        <v>756.92307692307702</v>
      </c>
      <c r="K84" s="67">
        <v>710.76923076923083</v>
      </c>
    </row>
    <row r="85" spans="1:11" ht="27" customHeight="1">
      <c r="A85" s="52">
        <v>490469</v>
      </c>
      <c r="B85" s="378" t="s">
        <v>2723</v>
      </c>
      <c r="C85" s="376"/>
      <c r="D85" s="374"/>
      <c r="E85" s="375"/>
      <c r="F85" s="377"/>
      <c r="G85" s="67">
        <v>923.07692307692309</v>
      </c>
      <c r="H85" s="67">
        <v>876.92307692307691</v>
      </c>
      <c r="I85" s="67">
        <v>849.23076923076928</v>
      </c>
      <c r="J85" s="67">
        <v>756.92307692307702</v>
      </c>
      <c r="K85" s="67">
        <v>710.76923076923083</v>
      </c>
    </row>
    <row r="86" spans="1:11" ht="27" customHeight="1">
      <c r="A86" s="52">
        <v>503126</v>
      </c>
      <c r="B86" s="378" t="s">
        <v>2724</v>
      </c>
      <c r="C86" s="376"/>
      <c r="D86" s="374"/>
      <c r="E86" s="375"/>
      <c r="F86" s="377"/>
      <c r="G86" s="67">
        <v>1698.4615384615383</v>
      </c>
      <c r="H86" s="67">
        <v>1613.5384615384614</v>
      </c>
      <c r="I86" s="67">
        <v>1562.5846153846153</v>
      </c>
      <c r="J86" s="67">
        <v>1392.7384615384615</v>
      </c>
      <c r="K86" s="67">
        <v>1307.8153846153846</v>
      </c>
    </row>
    <row r="87" spans="1:11" ht="27" customHeight="1">
      <c r="A87" s="52">
        <v>503322</v>
      </c>
      <c r="B87" s="378" t="s">
        <v>2725</v>
      </c>
      <c r="C87" s="376"/>
      <c r="D87" s="374"/>
      <c r="E87" s="375"/>
      <c r="F87" s="377"/>
      <c r="G87" s="67">
        <v>886.15384615384608</v>
      </c>
      <c r="H87" s="67">
        <v>841.8461538461537</v>
      </c>
      <c r="I87" s="67">
        <v>815.26153846153841</v>
      </c>
      <c r="J87" s="67">
        <v>726.64615384615388</v>
      </c>
      <c r="K87" s="67">
        <v>682.3384615384615</v>
      </c>
    </row>
    <row r="88" spans="1:11" ht="27" customHeight="1">
      <c r="A88" s="52">
        <v>503323</v>
      </c>
      <c r="B88" s="378" t="s">
        <v>2726</v>
      </c>
      <c r="C88" s="376"/>
      <c r="D88" s="374"/>
      <c r="E88" s="375"/>
      <c r="F88" s="377"/>
      <c r="G88" s="67">
        <v>886.15384615384608</v>
      </c>
      <c r="H88" s="67">
        <v>841.8461538461537</v>
      </c>
      <c r="I88" s="67">
        <v>815.26153846153841</v>
      </c>
      <c r="J88" s="67">
        <v>726.64615384615388</v>
      </c>
      <c r="K88" s="67">
        <v>682.3384615384615</v>
      </c>
    </row>
    <row r="89" spans="1:11" ht="27" customHeight="1">
      <c r="A89" s="52">
        <v>522257</v>
      </c>
      <c r="B89" s="378" t="s">
        <v>2727</v>
      </c>
      <c r="C89" s="376"/>
      <c r="D89" s="374"/>
      <c r="E89" s="375"/>
      <c r="F89" s="377"/>
      <c r="G89" s="67">
        <v>886.15384615384608</v>
      </c>
      <c r="H89" s="67">
        <v>841.8461538461537</v>
      </c>
      <c r="I89" s="67">
        <v>815.26153846153841</v>
      </c>
      <c r="J89" s="67">
        <v>726.64615384615388</v>
      </c>
      <c r="K89" s="67">
        <v>682.3384615384615</v>
      </c>
    </row>
    <row r="90" spans="1:11" ht="27" customHeight="1">
      <c r="A90" s="52">
        <v>522258</v>
      </c>
      <c r="B90" s="378" t="s">
        <v>2728</v>
      </c>
      <c r="C90" s="376"/>
      <c r="D90" s="374"/>
      <c r="E90" s="375"/>
      <c r="F90" s="377"/>
      <c r="G90" s="67">
        <v>886.15384615384608</v>
      </c>
      <c r="H90" s="67">
        <v>841.8461538461537</v>
      </c>
      <c r="I90" s="67">
        <v>815.26153846153841</v>
      </c>
      <c r="J90" s="67">
        <v>726.64615384615388</v>
      </c>
      <c r="K90" s="67">
        <v>682.3384615384615</v>
      </c>
    </row>
    <row r="91" spans="1:11" ht="27" customHeight="1">
      <c r="A91" s="52">
        <v>539434</v>
      </c>
      <c r="B91" s="378" t="s">
        <v>2729</v>
      </c>
      <c r="C91" s="376"/>
      <c r="D91" s="374"/>
      <c r="E91" s="375"/>
      <c r="F91" s="377"/>
      <c r="G91" s="67">
        <v>960</v>
      </c>
      <c r="H91" s="67">
        <v>912</v>
      </c>
      <c r="I91" s="67">
        <v>883.2</v>
      </c>
      <c r="J91" s="67">
        <v>787.2</v>
      </c>
      <c r="K91" s="67">
        <v>739.2</v>
      </c>
    </row>
    <row r="92" spans="1:11" ht="27" customHeight="1">
      <c r="A92" s="52">
        <v>503324</v>
      </c>
      <c r="B92" s="378" t="s">
        <v>2730</v>
      </c>
      <c r="C92" s="376"/>
      <c r="D92" s="374"/>
      <c r="E92" s="375"/>
      <c r="F92" s="377"/>
      <c r="G92" s="67">
        <v>960</v>
      </c>
      <c r="H92" s="67">
        <v>912</v>
      </c>
      <c r="I92" s="67">
        <v>883.2</v>
      </c>
      <c r="J92" s="67">
        <v>787.2</v>
      </c>
      <c r="K92" s="67">
        <v>739.2</v>
      </c>
    </row>
    <row r="93" spans="1:11" ht="27" customHeight="1">
      <c r="A93" s="52">
        <v>503325</v>
      </c>
      <c r="B93" s="378" t="s">
        <v>2731</v>
      </c>
      <c r="C93" s="376"/>
      <c r="D93" s="374"/>
      <c r="E93" s="375"/>
      <c r="F93" s="377"/>
      <c r="G93" s="67">
        <v>960</v>
      </c>
      <c r="H93" s="67">
        <v>912</v>
      </c>
      <c r="I93" s="67">
        <v>883.2</v>
      </c>
      <c r="J93" s="67">
        <v>787.2</v>
      </c>
      <c r="K93" s="67">
        <v>739.2</v>
      </c>
    </row>
    <row r="94" spans="1:11" ht="27" customHeight="1">
      <c r="A94" s="52">
        <v>522259</v>
      </c>
      <c r="B94" s="378" t="s">
        <v>2732</v>
      </c>
      <c r="C94" s="376"/>
      <c r="D94" s="374"/>
      <c r="E94" s="375"/>
      <c r="F94" s="377"/>
      <c r="G94" s="67">
        <v>960</v>
      </c>
      <c r="H94" s="67">
        <v>912</v>
      </c>
      <c r="I94" s="67">
        <v>883.2</v>
      </c>
      <c r="J94" s="67">
        <v>787.2</v>
      </c>
      <c r="K94" s="67">
        <v>739.2</v>
      </c>
    </row>
    <row r="95" spans="1:11" ht="27" customHeight="1">
      <c r="A95" s="52">
        <v>522260</v>
      </c>
      <c r="B95" s="378" t="s">
        <v>2733</v>
      </c>
      <c r="C95" s="376"/>
      <c r="D95" s="374"/>
      <c r="E95" s="375"/>
      <c r="F95" s="377"/>
      <c r="G95" s="67">
        <v>960</v>
      </c>
      <c r="H95" s="67">
        <v>912</v>
      </c>
      <c r="I95" s="67">
        <v>883.2</v>
      </c>
      <c r="J95" s="67">
        <v>787.2</v>
      </c>
      <c r="K95" s="67">
        <v>739.2</v>
      </c>
    </row>
    <row r="96" spans="1:11" ht="27" customHeight="1">
      <c r="A96" s="52">
        <v>503328</v>
      </c>
      <c r="B96" s="378" t="s">
        <v>2734</v>
      </c>
      <c r="C96" s="376"/>
      <c r="D96" s="374"/>
      <c r="E96" s="375"/>
      <c r="F96" s="377"/>
      <c r="G96" s="67">
        <v>763.07692307692309</v>
      </c>
      <c r="H96" s="67">
        <v>724.92307692307691</v>
      </c>
      <c r="I96" s="67">
        <v>702.03076923076924</v>
      </c>
      <c r="J96" s="67">
        <v>625.72307692307697</v>
      </c>
      <c r="K96" s="67">
        <v>587.56923076923078</v>
      </c>
    </row>
    <row r="97" spans="1:11" ht="27" customHeight="1">
      <c r="A97" s="52">
        <v>522263</v>
      </c>
      <c r="B97" s="378" t="s">
        <v>2735</v>
      </c>
      <c r="C97" s="376"/>
      <c r="D97" s="374"/>
      <c r="E97" s="375"/>
      <c r="F97" s="377"/>
      <c r="G97" s="67">
        <v>307.69230769230768</v>
      </c>
      <c r="H97" s="67">
        <v>292.30769230769226</v>
      </c>
      <c r="I97" s="67">
        <v>283.07692307692309</v>
      </c>
      <c r="J97" s="67">
        <v>252.30769230769232</v>
      </c>
      <c r="K97" s="67">
        <v>236.92307692307691</v>
      </c>
    </row>
    <row r="98" spans="1:11" ht="27" customHeight="1">
      <c r="A98" s="52">
        <v>523748</v>
      </c>
      <c r="B98" s="378" t="s">
        <v>2736</v>
      </c>
      <c r="C98" s="376"/>
      <c r="D98" s="374"/>
      <c r="E98" s="375"/>
      <c r="F98" s="377"/>
      <c r="G98" s="67">
        <v>1046.1538461538462</v>
      </c>
      <c r="H98" s="67">
        <v>993.84615384615381</v>
      </c>
      <c r="I98" s="67">
        <v>962.46153846153857</v>
      </c>
      <c r="J98" s="67">
        <v>857.84615384615392</v>
      </c>
      <c r="K98" s="67">
        <v>805.53846153846155</v>
      </c>
    </row>
    <row r="99" spans="1:11" ht="27" customHeight="1">
      <c r="A99" s="52">
        <v>523749</v>
      </c>
      <c r="B99" s="378" t="s">
        <v>2737</v>
      </c>
      <c r="C99" s="376"/>
      <c r="D99" s="374"/>
      <c r="E99" s="375"/>
      <c r="F99" s="377"/>
      <c r="G99" s="67">
        <v>1046.1538461538462</v>
      </c>
      <c r="H99" s="67">
        <v>993.84615384615381</v>
      </c>
      <c r="I99" s="67">
        <v>962.46153846153857</v>
      </c>
      <c r="J99" s="67">
        <v>857.84615384615392</v>
      </c>
      <c r="K99" s="67">
        <v>805.53846153846155</v>
      </c>
    </row>
    <row r="100" spans="1:11" ht="27" customHeight="1">
      <c r="A100" s="52">
        <v>528553</v>
      </c>
      <c r="B100" s="378" t="s">
        <v>2738</v>
      </c>
      <c r="C100" s="376"/>
      <c r="D100" s="374"/>
      <c r="E100" s="375"/>
      <c r="F100" s="377"/>
      <c r="G100" s="67">
        <v>832.00000000000011</v>
      </c>
      <c r="H100" s="67">
        <v>790.40000000000009</v>
      </c>
      <c r="I100" s="67">
        <v>765.44000000000017</v>
      </c>
      <c r="J100" s="67">
        <v>682.24000000000012</v>
      </c>
      <c r="K100" s="67">
        <v>640.6400000000001</v>
      </c>
    </row>
    <row r="101" spans="1:11" ht="27" customHeight="1">
      <c r="A101" s="52">
        <v>528552</v>
      </c>
      <c r="B101" s="378" t="s">
        <v>2739</v>
      </c>
      <c r="C101" s="376"/>
      <c r="D101" s="374"/>
      <c r="E101" s="375"/>
      <c r="F101" s="377"/>
      <c r="G101" s="67">
        <v>832.00000000000011</v>
      </c>
      <c r="H101" s="67">
        <v>790.40000000000009</v>
      </c>
      <c r="I101" s="67">
        <v>765.44000000000017</v>
      </c>
      <c r="J101" s="67">
        <v>682.24000000000012</v>
      </c>
      <c r="K101" s="67">
        <v>640.6400000000001</v>
      </c>
    </row>
    <row r="102" spans="1:11" ht="27" customHeight="1">
      <c r="A102" s="52">
        <v>528554</v>
      </c>
      <c r="B102" s="378" t="s">
        <v>2740</v>
      </c>
      <c r="C102" s="376"/>
      <c r="D102" s="374"/>
      <c r="E102" s="375"/>
      <c r="F102" s="377"/>
      <c r="G102" s="67">
        <v>1024</v>
      </c>
      <c r="H102" s="67">
        <v>972.8</v>
      </c>
      <c r="I102" s="67">
        <v>942.08</v>
      </c>
      <c r="J102" s="67">
        <v>839.68000000000006</v>
      </c>
      <c r="K102" s="67">
        <v>788.48</v>
      </c>
    </row>
    <row r="103" spans="1:11" ht="27" customHeight="1">
      <c r="A103" s="52">
        <v>528555</v>
      </c>
      <c r="B103" s="378" t="s">
        <v>2741</v>
      </c>
      <c r="C103" s="376"/>
      <c r="D103" s="374"/>
      <c r="E103" s="375"/>
      <c r="F103" s="377"/>
      <c r="G103" s="67">
        <v>1024</v>
      </c>
      <c r="H103" s="67">
        <v>972.8</v>
      </c>
      <c r="I103" s="67">
        <v>942.08</v>
      </c>
      <c r="J103" s="67">
        <v>839.68000000000006</v>
      </c>
      <c r="K103" s="67">
        <v>788.48</v>
      </c>
    </row>
    <row r="104" spans="1:11" ht="27" customHeight="1">
      <c r="A104" s="52">
        <v>528556</v>
      </c>
      <c r="B104" s="378" t="s">
        <v>2742</v>
      </c>
      <c r="C104" s="376"/>
      <c r="D104" s="374"/>
      <c r="E104" s="375"/>
      <c r="F104" s="377"/>
      <c r="G104" s="67">
        <v>307.69230769230768</v>
      </c>
      <c r="H104" s="67">
        <v>292.30769230769226</v>
      </c>
      <c r="I104" s="67">
        <v>283.07692307692309</v>
      </c>
      <c r="J104" s="67">
        <v>252.30769230769232</v>
      </c>
      <c r="K104" s="67">
        <v>236.92307692307691</v>
      </c>
    </row>
    <row r="105" spans="1:11" ht="27" customHeight="1">
      <c r="A105" s="52">
        <v>528557</v>
      </c>
      <c r="B105" s="378" t="s">
        <v>2743</v>
      </c>
      <c r="C105" s="376"/>
      <c r="D105" s="374"/>
      <c r="E105" s="375"/>
      <c r="F105" s="377"/>
      <c r="G105" s="67">
        <v>307.69230769230768</v>
      </c>
      <c r="H105" s="67">
        <v>292.30769230769226</v>
      </c>
      <c r="I105" s="67">
        <v>283.07692307692309</v>
      </c>
      <c r="J105" s="67">
        <v>252.30769230769232</v>
      </c>
      <c r="K105" s="67">
        <v>236.92307692307691</v>
      </c>
    </row>
    <row r="106" spans="1:11" ht="27" customHeight="1">
      <c r="A106" s="52">
        <v>528558</v>
      </c>
      <c r="B106" s="378" t="s">
        <v>2744</v>
      </c>
      <c r="C106" s="376"/>
      <c r="D106" s="374"/>
      <c r="E106" s="375"/>
      <c r="F106" s="377"/>
      <c r="G106" s="67">
        <v>307.69230769230768</v>
      </c>
      <c r="H106" s="67">
        <v>292.30769230769226</v>
      </c>
      <c r="I106" s="67">
        <v>283.07692307692309</v>
      </c>
      <c r="J106" s="67">
        <v>252.30769230769232</v>
      </c>
      <c r="K106" s="67">
        <v>236.92307692307691</v>
      </c>
    </row>
    <row r="107" spans="1:11" ht="27" customHeight="1">
      <c r="A107" s="52">
        <v>543027</v>
      </c>
      <c r="B107" s="378" t="s">
        <v>2745</v>
      </c>
      <c r="C107" s="376"/>
      <c r="D107" s="374"/>
      <c r="E107" s="375"/>
      <c r="F107" s="377"/>
      <c r="G107" s="67">
        <v>307.69230769230768</v>
      </c>
      <c r="H107" s="67">
        <v>292.30769230769226</v>
      </c>
      <c r="I107" s="67">
        <v>283.07692307692309</v>
      </c>
      <c r="J107" s="67">
        <v>252.30769230769232</v>
      </c>
      <c r="K107" s="67">
        <v>236.92307692307691</v>
      </c>
    </row>
    <row r="108" spans="1:11" ht="27" customHeight="1">
      <c r="A108" s="451" t="s">
        <v>2273</v>
      </c>
      <c r="B108" s="452"/>
      <c r="C108" s="452"/>
      <c r="D108" s="452"/>
      <c r="E108" s="452"/>
      <c r="F108" s="452"/>
      <c r="G108" s="452"/>
      <c r="H108" s="452"/>
      <c r="I108" s="452"/>
      <c r="J108" s="452"/>
      <c r="K108" s="452"/>
    </row>
    <row r="109" spans="1:11" ht="27" customHeight="1">
      <c r="A109" s="42">
        <v>474307</v>
      </c>
      <c r="B109" s="43" t="s">
        <v>2274</v>
      </c>
      <c r="C109" s="449" t="s">
        <v>2333</v>
      </c>
      <c r="D109" s="446"/>
      <c r="E109" s="447"/>
      <c r="F109" s="45" t="s">
        <v>266</v>
      </c>
      <c r="G109" s="67">
        <v>28.356923076923074</v>
      </c>
      <c r="H109" s="67">
        <v>26.939076923076918</v>
      </c>
      <c r="I109" s="67">
        <v>26.088369230769228</v>
      </c>
      <c r="J109" s="67">
        <v>23.252676923076923</v>
      </c>
      <c r="K109" s="67">
        <v>21.834830769230766</v>
      </c>
    </row>
    <row r="110" spans="1:11" ht="27" customHeight="1">
      <c r="A110" s="42">
        <v>474308</v>
      </c>
      <c r="B110" s="43" t="s">
        <v>2275</v>
      </c>
      <c r="C110" s="449" t="s">
        <v>2333</v>
      </c>
      <c r="D110" s="446"/>
      <c r="E110" s="447"/>
      <c r="F110" s="45" t="s">
        <v>266</v>
      </c>
      <c r="G110" s="67">
        <v>47.286153846153852</v>
      </c>
      <c r="H110" s="67">
        <v>44.921846153846154</v>
      </c>
      <c r="I110" s="67">
        <v>43.503261538461544</v>
      </c>
      <c r="J110" s="67">
        <v>38.774646153846163</v>
      </c>
      <c r="K110" s="67">
        <v>36.410338461538466</v>
      </c>
    </row>
    <row r="111" spans="1:11" ht="27" customHeight="1">
      <c r="A111" s="42">
        <v>474309</v>
      </c>
      <c r="B111" s="43" t="s">
        <v>2276</v>
      </c>
      <c r="C111" s="449" t="s">
        <v>2333</v>
      </c>
      <c r="D111" s="446"/>
      <c r="E111" s="447"/>
      <c r="F111" s="45" t="s">
        <v>266</v>
      </c>
      <c r="G111" s="67">
        <v>29.870769230769231</v>
      </c>
      <c r="H111" s="67">
        <v>28.377230769230767</v>
      </c>
      <c r="I111" s="67">
        <v>27.481107692307692</v>
      </c>
      <c r="J111" s="67">
        <v>24.494030769230772</v>
      </c>
      <c r="K111" s="67">
        <v>23.000492307692308</v>
      </c>
    </row>
    <row r="112" spans="1:11" ht="27" customHeight="1">
      <c r="A112" s="42">
        <v>531829</v>
      </c>
      <c r="B112" s="43" t="s">
        <v>2277</v>
      </c>
      <c r="C112" s="449" t="s">
        <v>2333</v>
      </c>
      <c r="D112" s="446"/>
      <c r="E112" s="447"/>
      <c r="F112" s="45" t="s">
        <v>266</v>
      </c>
      <c r="G112" s="67">
        <v>29.870769230769231</v>
      </c>
      <c r="H112" s="67">
        <v>28.377230769230767</v>
      </c>
      <c r="I112" s="67">
        <v>27.481107692307692</v>
      </c>
      <c r="J112" s="67">
        <v>24.494030769230772</v>
      </c>
      <c r="K112" s="67">
        <v>23.000492307692308</v>
      </c>
    </row>
    <row r="113" spans="1:11" ht="27" customHeight="1">
      <c r="A113" s="42">
        <v>474310</v>
      </c>
      <c r="B113" s="43" t="s">
        <v>2278</v>
      </c>
      <c r="C113" s="449" t="s">
        <v>2333</v>
      </c>
      <c r="D113" s="446"/>
      <c r="E113" s="447"/>
      <c r="F113" s="45" t="s">
        <v>266</v>
      </c>
      <c r="G113" s="67">
        <v>80.996923076923082</v>
      </c>
      <c r="H113" s="67">
        <v>76.947076923076921</v>
      </c>
      <c r="I113" s="67">
        <v>74.517169230769241</v>
      </c>
      <c r="J113" s="67">
        <v>66.417476923076933</v>
      </c>
      <c r="K113" s="67">
        <v>62.367630769230772</v>
      </c>
    </row>
    <row r="114" spans="1:11" ht="27" customHeight="1">
      <c r="A114" s="42">
        <v>474311</v>
      </c>
      <c r="B114" s="43" t="s">
        <v>2279</v>
      </c>
      <c r="C114" s="449" t="s">
        <v>2333</v>
      </c>
      <c r="D114" s="446"/>
      <c r="E114" s="447"/>
      <c r="F114" s="45" t="s">
        <v>266</v>
      </c>
      <c r="G114" s="67">
        <v>54.867692307692309</v>
      </c>
      <c r="H114" s="67">
        <v>52.124307692307688</v>
      </c>
      <c r="I114" s="67">
        <v>50.478276923076926</v>
      </c>
      <c r="J114" s="67">
        <v>44.9915076923077</v>
      </c>
      <c r="K114" s="67">
        <v>42.248123076923079</v>
      </c>
    </row>
    <row r="115" spans="1:11" ht="27" customHeight="1">
      <c r="A115" s="42">
        <v>474312</v>
      </c>
      <c r="B115" s="43" t="s">
        <v>2280</v>
      </c>
      <c r="C115" s="449" t="s">
        <v>2333</v>
      </c>
      <c r="D115" s="446"/>
      <c r="E115" s="447"/>
      <c r="F115" s="45" t="s">
        <v>266</v>
      </c>
      <c r="G115" s="67">
        <v>47.286153846153852</v>
      </c>
      <c r="H115" s="67">
        <v>44.921846153846154</v>
      </c>
      <c r="I115" s="67">
        <v>43.503261538461544</v>
      </c>
      <c r="J115" s="67">
        <v>38.774646153846163</v>
      </c>
      <c r="K115" s="67">
        <v>36.410338461538466</v>
      </c>
    </row>
    <row r="116" spans="1:11" ht="27" customHeight="1">
      <c r="A116" s="42">
        <v>474313</v>
      </c>
      <c r="B116" s="43" t="s">
        <v>2281</v>
      </c>
      <c r="C116" s="449" t="s">
        <v>2333</v>
      </c>
      <c r="D116" s="446"/>
      <c r="E116" s="447"/>
      <c r="F116" s="45" t="s">
        <v>266</v>
      </c>
      <c r="G116" s="67">
        <v>115.45846153846153</v>
      </c>
      <c r="H116" s="67">
        <v>109.68553846153846</v>
      </c>
      <c r="I116" s="67">
        <v>106.22178461538462</v>
      </c>
      <c r="J116" s="67">
        <v>94.675938461538465</v>
      </c>
      <c r="K116" s="67">
        <v>88.903015384615387</v>
      </c>
    </row>
    <row r="117" spans="1:11" ht="27" customHeight="1">
      <c r="A117" s="42">
        <v>474314</v>
      </c>
      <c r="B117" s="43" t="s">
        <v>2282</v>
      </c>
      <c r="C117" s="449" t="s">
        <v>2333</v>
      </c>
      <c r="D117" s="446"/>
      <c r="E117" s="447"/>
      <c r="F117" s="45" t="s">
        <v>266</v>
      </c>
      <c r="G117" s="67">
        <v>96.516923076923078</v>
      </c>
      <c r="H117" s="67">
        <v>91.69107692307692</v>
      </c>
      <c r="I117" s="67">
        <v>88.795569230769232</v>
      </c>
      <c r="J117" s="67">
        <v>79.143876923076931</v>
      </c>
      <c r="K117" s="67">
        <v>74.318030769230774</v>
      </c>
    </row>
    <row r="118" spans="1:11" ht="27" customHeight="1">
      <c r="A118" s="42">
        <v>474315</v>
      </c>
      <c r="B118" s="43" t="s">
        <v>2283</v>
      </c>
      <c r="C118" s="449" t="s">
        <v>2333</v>
      </c>
      <c r="D118" s="446"/>
      <c r="E118" s="447"/>
      <c r="F118" s="45" t="s">
        <v>266</v>
      </c>
      <c r="G118" s="67">
        <v>43.876923076923077</v>
      </c>
      <c r="H118" s="67">
        <v>41.683076923076925</v>
      </c>
      <c r="I118" s="67">
        <v>40.366769230769236</v>
      </c>
      <c r="J118" s="67">
        <v>35.979076923076924</v>
      </c>
      <c r="K118" s="67">
        <v>33.785230769230772</v>
      </c>
    </row>
    <row r="119" spans="1:11" ht="27" customHeight="1">
      <c r="A119" s="42">
        <v>501819</v>
      </c>
      <c r="B119" s="43" t="s">
        <v>2284</v>
      </c>
      <c r="C119" s="449" t="s">
        <v>2333</v>
      </c>
      <c r="D119" s="446"/>
      <c r="E119" s="447"/>
      <c r="F119" s="45" t="s">
        <v>266</v>
      </c>
      <c r="G119" s="67">
        <v>47.286153846153852</v>
      </c>
      <c r="H119" s="67">
        <v>44.921846153846154</v>
      </c>
      <c r="I119" s="67">
        <v>43.503261538461544</v>
      </c>
      <c r="J119" s="67">
        <v>38.774646153846163</v>
      </c>
      <c r="K119" s="67">
        <v>36.410338461538466</v>
      </c>
    </row>
    <row r="120" spans="1:11" ht="27" customHeight="1">
      <c r="A120" s="42">
        <v>501821</v>
      </c>
      <c r="B120" s="43" t="s">
        <v>2285</v>
      </c>
      <c r="C120" s="449" t="s">
        <v>2333</v>
      </c>
      <c r="D120" s="446"/>
      <c r="E120" s="447"/>
      <c r="F120" s="45" t="s">
        <v>266</v>
      </c>
      <c r="G120" s="67">
        <v>47.286153846153852</v>
      </c>
      <c r="H120" s="67">
        <v>44.921846153846154</v>
      </c>
      <c r="I120" s="67">
        <v>43.503261538461544</v>
      </c>
      <c r="J120" s="67">
        <v>38.774646153846163</v>
      </c>
      <c r="K120" s="67">
        <v>36.410338461538466</v>
      </c>
    </row>
    <row r="121" spans="1:11" ht="27" customHeight="1">
      <c r="A121" s="42">
        <v>488802</v>
      </c>
      <c r="B121" s="43" t="s">
        <v>2286</v>
      </c>
      <c r="C121" s="449" t="s">
        <v>2333</v>
      </c>
      <c r="D121" s="446"/>
      <c r="E121" s="447"/>
      <c r="F121" s="45" t="s">
        <v>266</v>
      </c>
      <c r="G121" s="67">
        <v>11.84</v>
      </c>
      <c r="H121" s="67">
        <v>11.247999999999999</v>
      </c>
      <c r="I121" s="67">
        <v>10.892800000000001</v>
      </c>
      <c r="J121" s="67">
        <v>9.7088000000000001</v>
      </c>
      <c r="K121" s="67">
        <v>9.1167999999999996</v>
      </c>
    </row>
    <row r="122" spans="1:11" ht="27" customHeight="1">
      <c r="A122" s="42">
        <v>488803</v>
      </c>
      <c r="B122" s="43" t="s">
        <v>2287</v>
      </c>
      <c r="C122" s="449" t="s">
        <v>2333</v>
      </c>
      <c r="D122" s="446"/>
      <c r="E122" s="447"/>
      <c r="F122" s="45" t="s">
        <v>266</v>
      </c>
      <c r="G122" s="67">
        <v>38.95384615384615</v>
      </c>
      <c r="H122" s="67">
        <v>37.006153846153843</v>
      </c>
      <c r="I122" s="67">
        <v>35.837538461538458</v>
      </c>
      <c r="J122" s="67">
        <v>31.942153846153847</v>
      </c>
      <c r="K122" s="67">
        <v>29.994461538461536</v>
      </c>
    </row>
    <row r="123" spans="1:11" ht="27" customHeight="1">
      <c r="A123" s="42">
        <v>529188</v>
      </c>
      <c r="B123" s="43" t="s">
        <v>2288</v>
      </c>
      <c r="C123" s="449" t="s">
        <v>2334</v>
      </c>
      <c r="D123" s="446"/>
      <c r="E123" s="447"/>
      <c r="F123" s="45" t="s">
        <v>218</v>
      </c>
      <c r="G123" s="67">
        <v>184.8</v>
      </c>
      <c r="H123" s="67">
        <v>175.56</v>
      </c>
      <c r="I123" s="67">
        <v>170.01600000000002</v>
      </c>
      <c r="J123" s="67">
        <v>151.53600000000003</v>
      </c>
      <c r="K123" s="67">
        <v>142.29600000000002</v>
      </c>
    </row>
    <row r="124" spans="1:11" ht="27" customHeight="1">
      <c r="A124" s="42">
        <v>529189</v>
      </c>
      <c r="B124" s="43" t="s">
        <v>2289</v>
      </c>
      <c r="C124" s="449" t="s">
        <v>2335</v>
      </c>
      <c r="D124" s="446"/>
      <c r="E124" s="447"/>
      <c r="F124" s="45" t="s">
        <v>218</v>
      </c>
      <c r="G124" s="67">
        <v>562.15384615384619</v>
      </c>
      <c r="H124" s="67">
        <v>534.04615384615386</v>
      </c>
      <c r="I124" s="67">
        <v>517.18153846153848</v>
      </c>
      <c r="J124" s="67">
        <v>460.96615384615393</v>
      </c>
      <c r="K124" s="67">
        <v>432.8584615384616</v>
      </c>
    </row>
    <row r="125" spans="1:11" ht="27" customHeight="1">
      <c r="A125" s="42">
        <v>529190</v>
      </c>
      <c r="B125" s="43" t="s">
        <v>2290</v>
      </c>
      <c r="C125" s="449" t="s">
        <v>2336</v>
      </c>
      <c r="D125" s="446"/>
      <c r="E125" s="447"/>
      <c r="F125" s="45" t="s">
        <v>218</v>
      </c>
      <c r="G125" s="67">
        <v>802.52307692307693</v>
      </c>
      <c r="H125" s="67">
        <v>762.39692307692303</v>
      </c>
      <c r="I125" s="67">
        <v>738.32123076923085</v>
      </c>
      <c r="J125" s="67">
        <v>658.06892307692317</v>
      </c>
      <c r="K125" s="67">
        <v>617.94276923076927</v>
      </c>
    </row>
    <row r="126" spans="1:11" ht="27" customHeight="1">
      <c r="A126" s="42">
        <v>529180</v>
      </c>
      <c r="B126" s="43" t="s">
        <v>2291</v>
      </c>
      <c r="C126" s="449" t="s">
        <v>2334</v>
      </c>
      <c r="D126" s="446"/>
      <c r="E126" s="447"/>
      <c r="F126" s="45" t="s">
        <v>218</v>
      </c>
      <c r="G126" s="67">
        <v>165.41538461538462</v>
      </c>
      <c r="H126" s="67">
        <v>157.14461538461538</v>
      </c>
      <c r="I126" s="67">
        <v>152.18215384615385</v>
      </c>
      <c r="J126" s="67">
        <v>135.64061538461542</v>
      </c>
      <c r="K126" s="67">
        <v>127.36984615384617</v>
      </c>
    </row>
    <row r="127" spans="1:11" ht="27" customHeight="1">
      <c r="A127" s="42">
        <v>529181</v>
      </c>
      <c r="B127" s="43" t="s">
        <v>2292</v>
      </c>
      <c r="C127" s="449" t="s">
        <v>2335</v>
      </c>
      <c r="D127" s="446"/>
      <c r="E127" s="447"/>
      <c r="F127" s="45" t="s">
        <v>218</v>
      </c>
      <c r="G127" s="67">
        <v>578.95384615384614</v>
      </c>
      <c r="H127" s="67">
        <v>550.00615384615378</v>
      </c>
      <c r="I127" s="67">
        <v>532.6375384615385</v>
      </c>
      <c r="J127" s="67">
        <v>474.74215384615388</v>
      </c>
      <c r="K127" s="67">
        <v>445.79446153846152</v>
      </c>
    </row>
    <row r="128" spans="1:11" ht="27" customHeight="1">
      <c r="A128" s="42">
        <v>529182</v>
      </c>
      <c r="B128" s="43" t="s">
        <v>2293</v>
      </c>
      <c r="C128" s="449" t="s">
        <v>2336</v>
      </c>
      <c r="D128" s="446"/>
      <c r="E128" s="447"/>
      <c r="F128" s="45" t="s">
        <v>218</v>
      </c>
      <c r="G128" s="67">
        <v>1029.9692307692308</v>
      </c>
      <c r="H128" s="67">
        <v>978.47076923076918</v>
      </c>
      <c r="I128" s="67">
        <v>947.57169230769239</v>
      </c>
      <c r="J128" s="67">
        <v>844.57476923076933</v>
      </c>
      <c r="K128" s="67">
        <v>793.07630769230775</v>
      </c>
    </row>
    <row r="129" spans="1:11" ht="27" customHeight="1">
      <c r="A129" s="42">
        <v>529183</v>
      </c>
      <c r="B129" s="43" t="s">
        <v>2294</v>
      </c>
      <c r="C129" s="449" t="s">
        <v>2334</v>
      </c>
      <c r="D129" s="446"/>
      <c r="E129" s="447"/>
      <c r="F129" s="45" t="s">
        <v>218</v>
      </c>
      <c r="G129" s="67">
        <v>162.83076923076925</v>
      </c>
      <c r="H129" s="67">
        <v>154.68923076923079</v>
      </c>
      <c r="I129" s="67">
        <v>149.8043076923077</v>
      </c>
      <c r="J129" s="67">
        <v>133.52123076923078</v>
      </c>
      <c r="K129" s="67">
        <v>125.37969230769232</v>
      </c>
    </row>
    <row r="130" spans="1:11" ht="21.75" customHeight="1">
      <c r="A130" s="42">
        <v>529184</v>
      </c>
      <c r="B130" s="43" t="s">
        <v>2295</v>
      </c>
      <c r="C130" s="449" t="s">
        <v>2335</v>
      </c>
      <c r="D130" s="446"/>
      <c r="E130" s="447"/>
      <c r="F130" s="45" t="s">
        <v>218</v>
      </c>
      <c r="G130" s="67">
        <v>487.2000000000001</v>
      </c>
      <c r="H130" s="67">
        <v>462.84000000000009</v>
      </c>
      <c r="I130" s="67">
        <v>448.2240000000001</v>
      </c>
      <c r="J130" s="67">
        <v>399.50400000000013</v>
      </c>
      <c r="K130" s="67">
        <v>375.14400000000006</v>
      </c>
    </row>
    <row r="131" spans="1:11" ht="21.75" customHeight="1">
      <c r="A131" s="42">
        <v>529185</v>
      </c>
      <c r="B131" s="43" t="s">
        <v>2296</v>
      </c>
      <c r="C131" s="449" t="s">
        <v>2336</v>
      </c>
      <c r="D131" s="446"/>
      <c r="E131" s="447"/>
      <c r="F131" s="45" t="s">
        <v>218</v>
      </c>
      <c r="G131" s="67">
        <v>805.10769230769233</v>
      </c>
      <c r="H131" s="67">
        <v>764.8523076923077</v>
      </c>
      <c r="I131" s="67">
        <v>740.69907692307697</v>
      </c>
      <c r="J131" s="67">
        <v>660.18830769230772</v>
      </c>
      <c r="K131" s="67">
        <v>619.93292307692309</v>
      </c>
    </row>
    <row r="132" spans="1:11">
      <c r="A132" s="451" t="s">
        <v>2297</v>
      </c>
      <c r="B132" s="452"/>
      <c r="C132" s="452"/>
      <c r="D132" s="452"/>
      <c r="E132" s="452"/>
      <c r="F132" s="452"/>
      <c r="G132" s="452"/>
      <c r="H132" s="452"/>
      <c r="I132" s="452"/>
      <c r="J132" s="452"/>
      <c r="K132" s="452"/>
    </row>
    <row r="133" spans="1:11">
      <c r="A133" s="42">
        <v>528373</v>
      </c>
      <c r="B133" s="43" t="s">
        <v>2307</v>
      </c>
      <c r="C133" s="343"/>
      <c r="D133" s="344"/>
      <c r="E133" s="345"/>
      <c r="F133" s="342" t="s">
        <v>218</v>
      </c>
      <c r="G133" s="67">
        <v>419.54278917517422</v>
      </c>
      <c r="H133" s="67">
        <v>394.37022182466376</v>
      </c>
      <c r="I133" s="67">
        <v>381.78393814940853</v>
      </c>
      <c r="J133" s="67">
        <v>369.1976544741533</v>
      </c>
      <c r="K133" s="67">
        <v>356.61137079889807</v>
      </c>
    </row>
    <row r="134" spans="1:11" ht="17.25" customHeight="1">
      <c r="A134" s="42">
        <v>528374</v>
      </c>
      <c r="B134" s="43" t="s">
        <v>2308</v>
      </c>
      <c r="C134" s="449"/>
      <c r="D134" s="446"/>
      <c r="E134" s="447"/>
      <c r="F134" s="45" t="s">
        <v>218</v>
      </c>
      <c r="G134" s="67">
        <v>409.27042553881057</v>
      </c>
      <c r="H134" s="67">
        <v>384.71420000648192</v>
      </c>
      <c r="I134" s="67">
        <v>372.43608724031765</v>
      </c>
      <c r="J134" s="67">
        <v>360.15797447415332</v>
      </c>
      <c r="K134" s="67">
        <v>347.87986170798899</v>
      </c>
    </row>
    <row r="135" spans="1:11" ht="17.25" customHeight="1">
      <c r="A135" s="42">
        <v>528375</v>
      </c>
      <c r="B135" s="43" t="s">
        <v>2309</v>
      </c>
      <c r="C135" s="449"/>
      <c r="D135" s="446"/>
      <c r="E135" s="447"/>
      <c r="F135" s="45" t="s">
        <v>218</v>
      </c>
      <c r="G135" s="67">
        <v>411.32297099335602</v>
      </c>
      <c r="H135" s="67">
        <v>386.64359273375464</v>
      </c>
      <c r="I135" s="67">
        <v>374.30390360395398</v>
      </c>
      <c r="J135" s="67">
        <v>361.96421447415332</v>
      </c>
      <c r="K135" s="67">
        <v>349.62452534435261</v>
      </c>
    </row>
    <row r="136" spans="1:11" ht="17.25" customHeight="1">
      <c r="A136" s="42">
        <v>528377</v>
      </c>
      <c r="B136" s="43" t="s">
        <v>2310</v>
      </c>
      <c r="C136" s="449"/>
      <c r="D136" s="446"/>
      <c r="E136" s="447"/>
      <c r="F136" s="45" t="s">
        <v>218</v>
      </c>
      <c r="G136" s="67">
        <v>331.41824372062877</v>
      </c>
      <c r="H136" s="67">
        <v>311.533149097391</v>
      </c>
      <c r="I136" s="67">
        <v>301.59060178577221</v>
      </c>
      <c r="J136" s="67">
        <v>291.6480544741533</v>
      </c>
      <c r="K136" s="67">
        <v>281.70550716253445</v>
      </c>
    </row>
    <row r="137" spans="1:11" ht="17.25" customHeight="1">
      <c r="A137" s="42">
        <v>528369</v>
      </c>
      <c r="B137" s="43" t="s">
        <v>2298</v>
      </c>
      <c r="C137" s="449"/>
      <c r="D137" s="446"/>
      <c r="E137" s="447"/>
      <c r="F137" s="45" t="s">
        <v>218</v>
      </c>
      <c r="G137" s="67">
        <v>413.38515281153781</v>
      </c>
      <c r="H137" s="67">
        <v>388.58204364284552</v>
      </c>
      <c r="I137" s="67">
        <v>376.1804890584994</v>
      </c>
      <c r="J137" s="67">
        <v>363.77893447415329</v>
      </c>
      <c r="K137" s="67">
        <v>351.37737988980712</v>
      </c>
    </row>
    <row r="138" spans="1:11" ht="17.25" customHeight="1">
      <c r="A138" s="42">
        <v>528370</v>
      </c>
      <c r="B138" s="43" t="s">
        <v>2299</v>
      </c>
      <c r="C138" s="449"/>
      <c r="D138" s="446"/>
      <c r="E138" s="447"/>
      <c r="F138" s="45" t="s">
        <v>218</v>
      </c>
      <c r="G138" s="67">
        <v>403.10315281153788</v>
      </c>
      <c r="H138" s="67">
        <v>378.91696364284559</v>
      </c>
      <c r="I138" s="67">
        <v>366.8238690584995</v>
      </c>
      <c r="J138" s="67">
        <v>354.73077447415335</v>
      </c>
      <c r="K138" s="67">
        <v>342.6376798898072</v>
      </c>
    </row>
    <row r="139" spans="1:11" ht="17.25" customHeight="1">
      <c r="A139" s="42">
        <v>528371</v>
      </c>
      <c r="B139" s="43" t="s">
        <v>2300</v>
      </c>
      <c r="C139" s="449"/>
      <c r="D139" s="446"/>
      <c r="E139" s="447"/>
      <c r="F139" s="45" t="s">
        <v>218</v>
      </c>
      <c r="G139" s="67">
        <v>407.12151644790146</v>
      </c>
      <c r="H139" s="67">
        <v>382.69422546102737</v>
      </c>
      <c r="I139" s="67">
        <v>370.48057996759036</v>
      </c>
      <c r="J139" s="67">
        <v>358.26693447415329</v>
      </c>
      <c r="K139" s="67">
        <v>346.05328898071622</v>
      </c>
    </row>
    <row r="140" spans="1:11" ht="17.25" customHeight="1">
      <c r="A140" s="42">
        <v>528372</v>
      </c>
      <c r="B140" s="43" t="s">
        <v>2301</v>
      </c>
      <c r="C140" s="449"/>
      <c r="D140" s="446"/>
      <c r="E140" s="447"/>
      <c r="F140" s="45" t="s">
        <v>218</v>
      </c>
      <c r="G140" s="67">
        <v>328.09369826608332</v>
      </c>
      <c r="H140" s="67">
        <v>308.40807637011829</v>
      </c>
      <c r="I140" s="67">
        <v>298.56526542213584</v>
      </c>
      <c r="J140" s="67">
        <v>288.72245447415332</v>
      </c>
      <c r="K140" s="67">
        <v>278.87964352617081</v>
      </c>
    </row>
    <row r="141" spans="1:11" ht="17.25" customHeight="1">
      <c r="A141" s="42">
        <v>479484</v>
      </c>
      <c r="B141" s="346" t="s">
        <v>2604</v>
      </c>
      <c r="C141" s="449"/>
      <c r="D141" s="446"/>
      <c r="E141" s="447"/>
      <c r="F141" s="45" t="s">
        <v>218</v>
      </c>
      <c r="G141" s="67">
        <v>591.09126797754584</v>
      </c>
      <c r="H141" s="67">
        <v>555.62579189889311</v>
      </c>
      <c r="I141" s="67">
        <v>537.89305385956675</v>
      </c>
      <c r="J141" s="67">
        <v>520.16031582024038</v>
      </c>
      <c r="K141" s="67">
        <v>502.42757778091396</v>
      </c>
    </row>
    <row r="142" spans="1:11" ht="17.25" customHeight="1">
      <c r="A142" s="42">
        <v>528379</v>
      </c>
      <c r="B142" s="43" t="s">
        <v>2605</v>
      </c>
      <c r="C142" s="449"/>
      <c r="D142" s="446"/>
      <c r="E142" s="447"/>
      <c r="F142" s="45" t="s">
        <v>218</v>
      </c>
      <c r="G142" s="67">
        <v>521.20301267398838</v>
      </c>
      <c r="H142" s="67">
        <v>489.93083191354907</v>
      </c>
      <c r="I142" s="67">
        <v>474.29474153332944</v>
      </c>
      <c r="J142" s="67">
        <v>458.65865115310976</v>
      </c>
      <c r="K142" s="67">
        <v>443.02256077289013</v>
      </c>
    </row>
    <row r="143" spans="1:11" ht="17.25" customHeight="1">
      <c r="A143" s="42">
        <v>571827</v>
      </c>
      <c r="B143" s="43" t="s">
        <v>2602</v>
      </c>
      <c r="C143" s="449"/>
      <c r="D143" s="446"/>
      <c r="E143" s="447"/>
      <c r="F143" s="45" t="s">
        <v>218</v>
      </c>
      <c r="G143" s="67">
        <v>561.14203373422549</v>
      </c>
      <c r="H143" s="67">
        <v>527.47351171017192</v>
      </c>
      <c r="I143" s="67">
        <v>510.63925069814519</v>
      </c>
      <c r="J143" s="67">
        <v>493.80498968611846</v>
      </c>
      <c r="K143" s="67">
        <v>476.97072867409167</v>
      </c>
    </row>
    <row r="144" spans="1:11" ht="17.25" customHeight="1">
      <c r="A144" s="42">
        <v>528382</v>
      </c>
      <c r="B144" s="43" t="s">
        <v>2302</v>
      </c>
      <c r="C144" s="449"/>
      <c r="D144" s="446"/>
      <c r="E144" s="447"/>
      <c r="F144" s="45" t="s">
        <v>218</v>
      </c>
      <c r="G144" s="67">
        <v>149.18346792601341</v>
      </c>
      <c r="H144" s="67">
        <v>140.23245985045259</v>
      </c>
      <c r="I144" s="67">
        <v>135.7569558126722</v>
      </c>
      <c r="J144" s="67">
        <v>131.28145177489179</v>
      </c>
      <c r="K144" s="67">
        <v>126.8059477371114</v>
      </c>
    </row>
    <row r="145" spans="1:11" ht="17.25" customHeight="1">
      <c r="A145" s="42">
        <v>528383</v>
      </c>
      <c r="B145" s="43" t="s">
        <v>2303</v>
      </c>
      <c r="C145" s="341"/>
      <c r="D145" s="339"/>
      <c r="E145" s="340"/>
      <c r="F145" s="342" t="s">
        <v>218</v>
      </c>
      <c r="G145" s="67">
        <v>328.53860763478946</v>
      </c>
      <c r="H145" s="67">
        <v>308.82629117670206</v>
      </c>
      <c r="I145" s="67">
        <v>298.97013294765844</v>
      </c>
      <c r="J145" s="67">
        <v>289.11397471861471</v>
      </c>
      <c r="K145" s="67">
        <v>279.25781648957104</v>
      </c>
    </row>
    <row r="146" spans="1:11" ht="17.25" customHeight="1">
      <c r="A146" s="42">
        <v>528384</v>
      </c>
      <c r="B146" s="43" t="s">
        <v>2304</v>
      </c>
      <c r="C146" s="449"/>
      <c r="D146" s="446"/>
      <c r="E146" s="447"/>
      <c r="F146" s="45" t="s">
        <v>218</v>
      </c>
      <c r="G146" s="67">
        <v>288.57346792601334</v>
      </c>
      <c r="H146" s="67">
        <v>271.2590598504525</v>
      </c>
      <c r="I146" s="67">
        <v>262.60185581267217</v>
      </c>
      <c r="J146" s="67">
        <v>253.94465177489172</v>
      </c>
      <c r="K146" s="67">
        <v>245.28744773711134</v>
      </c>
    </row>
    <row r="147" spans="1:11" ht="17.25" customHeight="1">
      <c r="A147" s="42">
        <v>528385</v>
      </c>
      <c r="B147" s="43" t="s">
        <v>2606</v>
      </c>
      <c r="C147" s="449"/>
      <c r="D147" s="446"/>
      <c r="E147" s="447"/>
      <c r="F147" s="45" t="s">
        <v>218</v>
      </c>
      <c r="G147" s="67">
        <v>230.42764974419521</v>
      </c>
      <c r="H147" s="67">
        <v>216.60199075954347</v>
      </c>
      <c r="I147" s="67">
        <v>209.68916126721766</v>
      </c>
      <c r="J147" s="67">
        <v>202.77633177489179</v>
      </c>
      <c r="K147" s="67">
        <v>195.86350228256592</v>
      </c>
    </row>
    <row r="148" spans="1:11" ht="17.25" customHeight="1">
      <c r="A148" s="42">
        <v>541930</v>
      </c>
      <c r="B148" s="43" t="s">
        <v>2305</v>
      </c>
      <c r="C148" s="449"/>
      <c r="D148" s="446"/>
      <c r="E148" s="447"/>
      <c r="F148" s="45" t="s">
        <v>218</v>
      </c>
      <c r="G148" s="67">
        <v>239.40208232202832</v>
      </c>
      <c r="H148" s="67">
        <v>225.03795738270662</v>
      </c>
      <c r="I148" s="67">
        <v>217.85589491304577</v>
      </c>
      <c r="J148" s="67">
        <v>210.67383244338492</v>
      </c>
      <c r="K148" s="67">
        <v>203.49176997372408</v>
      </c>
    </row>
    <row r="149" spans="1:11" ht="17.25" customHeight="1">
      <c r="A149" s="42">
        <v>541931</v>
      </c>
      <c r="B149" s="43" t="s">
        <v>2306</v>
      </c>
      <c r="C149" s="449"/>
      <c r="D149" s="446"/>
      <c r="E149" s="447"/>
      <c r="F149" s="45" t="s">
        <v>218</v>
      </c>
      <c r="G149" s="67">
        <v>172.9369722846684</v>
      </c>
      <c r="H149" s="67">
        <v>162.5607539475883</v>
      </c>
      <c r="I149" s="67">
        <v>157.37264477904824</v>
      </c>
      <c r="J149" s="67">
        <v>152.18453561050819</v>
      </c>
      <c r="K149" s="67">
        <v>146.99642644196814</v>
      </c>
    </row>
    <row r="150" spans="1:11">
      <c r="A150" s="451" t="s">
        <v>2319</v>
      </c>
      <c r="B150" s="452"/>
      <c r="C150" s="452"/>
      <c r="D150" s="452"/>
      <c r="E150" s="452"/>
      <c r="F150" s="452"/>
      <c r="G150" s="452"/>
      <c r="H150" s="452"/>
      <c r="I150" s="452"/>
      <c r="J150" s="452"/>
      <c r="K150" s="452"/>
    </row>
    <row r="151" spans="1:11" ht="14.25" customHeight="1">
      <c r="A151" s="42">
        <v>27516</v>
      </c>
      <c r="B151" s="235" t="s">
        <v>2320</v>
      </c>
      <c r="C151" s="449"/>
      <c r="D151" s="446"/>
      <c r="E151" s="447"/>
      <c r="F151" s="311" t="s">
        <v>266</v>
      </c>
      <c r="G151" s="67">
        <v>65.16</v>
      </c>
      <c r="H151" s="67">
        <v>61.901999999999994</v>
      </c>
      <c r="I151" s="67">
        <v>59.947200000000002</v>
      </c>
      <c r="J151" s="67">
        <v>53.431200000000004</v>
      </c>
      <c r="K151" s="67">
        <v>50.173200000000001</v>
      </c>
    </row>
    <row r="152" spans="1:11" ht="14.25" customHeight="1">
      <c r="A152" s="42">
        <v>27517</v>
      </c>
      <c r="B152" s="235" t="s">
        <v>2321</v>
      </c>
      <c r="C152" s="449"/>
      <c r="D152" s="446"/>
      <c r="E152" s="447"/>
      <c r="F152" s="311" t="s">
        <v>266</v>
      </c>
      <c r="G152" s="67">
        <v>71.076923076923066</v>
      </c>
      <c r="H152" s="67">
        <v>67.523076923076914</v>
      </c>
      <c r="I152" s="67">
        <v>65.390769230769223</v>
      </c>
      <c r="J152" s="67">
        <v>58.283076923076919</v>
      </c>
      <c r="K152" s="67">
        <v>54.72923076923076</v>
      </c>
    </row>
    <row r="153" spans="1:11" ht="14.25" customHeight="1">
      <c r="A153" s="42">
        <v>27518</v>
      </c>
      <c r="B153" s="235" t="s">
        <v>2322</v>
      </c>
      <c r="C153" s="449"/>
      <c r="D153" s="446"/>
      <c r="E153" s="447"/>
      <c r="F153" s="311" t="s">
        <v>266</v>
      </c>
      <c r="G153" s="67">
        <v>91.726153846153849</v>
      </c>
      <c r="H153" s="67">
        <v>87.13984615384615</v>
      </c>
      <c r="I153" s="67">
        <v>84.388061538461542</v>
      </c>
      <c r="J153" s="67">
        <v>75.215446153846159</v>
      </c>
      <c r="K153" s="67">
        <v>70.62913846153846</v>
      </c>
    </row>
    <row r="154" spans="1:11">
      <c r="A154" s="453" t="s">
        <v>2323</v>
      </c>
      <c r="B154" s="454"/>
      <c r="C154" s="454"/>
      <c r="D154" s="454"/>
      <c r="E154" s="454"/>
      <c r="F154" s="454"/>
      <c r="G154" s="454"/>
      <c r="H154" s="454"/>
      <c r="I154" s="454"/>
      <c r="J154" s="454"/>
      <c r="K154" s="455"/>
    </row>
    <row r="155" spans="1:11">
      <c r="A155" s="42">
        <v>28916</v>
      </c>
      <c r="B155" s="236" t="s">
        <v>2324</v>
      </c>
      <c r="C155" s="449"/>
      <c r="D155" s="446"/>
      <c r="E155" s="447"/>
      <c r="F155" s="311" t="s">
        <v>266</v>
      </c>
      <c r="G155" s="67">
        <v>30.876923076923077</v>
      </c>
      <c r="H155" s="67">
        <v>29.333076923076923</v>
      </c>
      <c r="I155" s="67">
        <v>28.406769230769232</v>
      </c>
      <c r="J155" s="67">
        <v>25.319076923076924</v>
      </c>
      <c r="K155" s="67">
        <v>23.77523076923077</v>
      </c>
    </row>
    <row r="156" spans="1:11">
      <c r="A156" s="451" t="s">
        <v>2325</v>
      </c>
      <c r="B156" s="452"/>
      <c r="C156" s="452"/>
      <c r="D156" s="452"/>
      <c r="E156" s="452"/>
      <c r="F156" s="452"/>
      <c r="G156" s="452"/>
      <c r="H156" s="452"/>
      <c r="I156" s="452"/>
      <c r="J156" s="452"/>
      <c r="K156" s="452"/>
    </row>
    <row r="157" spans="1:11">
      <c r="A157" s="42">
        <v>162</v>
      </c>
      <c r="B157" s="236" t="s">
        <v>2326</v>
      </c>
      <c r="C157" s="449"/>
      <c r="D157" s="446"/>
      <c r="E157" s="447"/>
      <c r="F157" s="311" t="s">
        <v>266</v>
      </c>
      <c r="G157" s="67">
        <v>61.84615384615384</v>
      </c>
      <c r="H157" s="67">
        <v>58.753846153846148</v>
      </c>
      <c r="I157" s="67">
        <v>56.898461538461532</v>
      </c>
      <c r="J157" s="67">
        <v>50.713846153846156</v>
      </c>
      <c r="K157" s="67">
        <v>47.621538461538456</v>
      </c>
    </row>
    <row r="158" spans="1:11">
      <c r="A158" s="451" t="s">
        <v>2311</v>
      </c>
      <c r="B158" s="452"/>
      <c r="C158" s="452"/>
      <c r="D158" s="452"/>
      <c r="E158" s="452"/>
      <c r="F158" s="452"/>
      <c r="G158" s="452"/>
      <c r="H158" s="452"/>
      <c r="I158" s="452"/>
      <c r="J158" s="452"/>
      <c r="K158" s="452"/>
    </row>
    <row r="159" spans="1:11" ht="21.75" customHeight="1">
      <c r="A159" s="42">
        <v>111111</v>
      </c>
      <c r="B159" s="43" t="s">
        <v>2312</v>
      </c>
      <c r="C159" s="449" t="s">
        <v>2765</v>
      </c>
      <c r="D159" s="446" t="s">
        <v>2313</v>
      </c>
      <c r="E159" s="447"/>
      <c r="F159" s="45" t="s">
        <v>218</v>
      </c>
      <c r="G159" s="67">
        <v>414.28571428571433</v>
      </c>
      <c r="H159" s="67">
        <v>395.64285714285717</v>
      </c>
      <c r="I159" s="67">
        <v>379.07142857142861</v>
      </c>
      <c r="J159" s="67">
        <v>362.50000000000006</v>
      </c>
      <c r="K159" s="67">
        <v>341.78571428571433</v>
      </c>
    </row>
    <row r="160" spans="1:11" ht="21.75" customHeight="1">
      <c r="A160" s="42">
        <v>222222</v>
      </c>
      <c r="B160" s="43" t="s">
        <v>2314</v>
      </c>
      <c r="C160" s="449" t="s">
        <v>2765</v>
      </c>
      <c r="D160" s="446" t="s">
        <v>2313</v>
      </c>
      <c r="E160" s="447"/>
      <c r="F160" s="45" t="s">
        <v>218</v>
      </c>
      <c r="G160" s="67">
        <v>414.28571428571433</v>
      </c>
      <c r="H160" s="67">
        <v>395.64285714285717</v>
      </c>
      <c r="I160" s="67">
        <v>379.07142857142861</v>
      </c>
      <c r="J160" s="67">
        <v>362.50000000000006</v>
      </c>
      <c r="K160" s="67">
        <v>341.78571428571433</v>
      </c>
    </row>
    <row r="161" spans="1:11" ht="21.75" customHeight="1">
      <c r="A161" s="42">
        <v>333333</v>
      </c>
      <c r="B161" s="43" t="s">
        <v>2315</v>
      </c>
      <c r="C161" s="449" t="s">
        <v>2766</v>
      </c>
      <c r="D161" s="446" t="s">
        <v>2316</v>
      </c>
      <c r="E161" s="447"/>
      <c r="F161" s="45" t="s">
        <v>218</v>
      </c>
      <c r="G161" s="67">
        <v>835.71428571428578</v>
      </c>
      <c r="H161" s="67">
        <v>798.10714285714289</v>
      </c>
      <c r="I161" s="67">
        <v>764.67857142857156</v>
      </c>
      <c r="J161" s="67">
        <v>731.25</v>
      </c>
      <c r="K161" s="67">
        <v>689.46428571428578</v>
      </c>
    </row>
    <row r="162" spans="1:11" ht="21.75" customHeight="1">
      <c r="A162" s="42">
        <v>444444</v>
      </c>
      <c r="B162" s="43" t="s">
        <v>2317</v>
      </c>
      <c r="C162" s="450" t="s">
        <v>2313</v>
      </c>
      <c r="D162" s="429" t="s">
        <v>2313</v>
      </c>
      <c r="E162" s="429"/>
      <c r="F162" s="45" t="s">
        <v>218</v>
      </c>
      <c r="G162" s="67">
        <v>642.85714285714289</v>
      </c>
      <c r="H162" s="67">
        <v>613.92857142857144</v>
      </c>
      <c r="I162" s="67">
        <v>588.21428571428578</v>
      </c>
      <c r="J162" s="67">
        <v>562.5</v>
      </c>
      <c r="K162" s="67">
        <v>530.35714285714289</v>
      </c>
    </row>
    <row r="164" spans="1:11">
      <c r="A164" s="196" t="s">
        <v>2318</v>
      </c>
    </row>
  </sheetData>
  <mergeCells count="122">
    <mergeCell ref="C71:E71"/>
    <mergeCell ref="C72:E72"/>
    <mergeCell ref="A12:K12"/>
    <mergeCell ref="A13:K13"/>
    <mergeCell ref="A15:K15"/>
    <mergeCell ref="A49:K49"/>
    <mergeCell ref="A56:K56"/>
    <mergeCell ref="A73:K73"/>
    <mergeCell ref="C14:E14"/>
    <mergeCell ref="C16:E16"/>
    <mergeCell ref="C17:E17"/>
    <mergeCell ref="C18:E18"/>
    <mergeCell ref="C25:E25"/>
    <mergeCell ref="C26:E26"/>
    <mergeCell ref="C27:E27"/>
    <mergeCell ref="C28:E28"/>
    <mergeCell ref="C29:E29"/>
    <mergeCell ref="C30:E30"/>
    <mergeCell ref="C19:E19"/>
    <mergeCell ref="C20:E20"/>
    <mergeCell ref="C21:E21"/>
    <mergeCell ref="C43:E43"/>
    <mergeCell ref="C44:E44"/>
    <mergeCell ref="C45:E45"/>
    <mergeCell ref="C22:E22"/>
    <mergeCell ref="C23:E23"/>
    <mergeCell ref="C24:E24"/>
    <mergeCell ref="C37:E37"/>
    <mergeCell ref="C38:E38"/>
    <mergeCell ref="C39:E39"/>
    <mergeCell ref="C40:E40"/>
    <mergeCell ref="C41:E41"/>
    <mergeCell ref="C42:E42"/>
    <mergeCell ref="C31:E31"/>
    <mergeCell ref="C32:E32"/>
    <mergeCell ref="C33:E33"/>
    <mergeCell ref="C34:E34"/>
    <mergeCell ref="C35:E35"/>
    <mergeCell ref="C36:E36"/>
    <mergeCell ref="C52:E52"/>
    <mergeCell ref="C53:E53"/>
    <mergeCell ref="C54:E54"/>
    <mergeCell ref="C55:E55"/>
    <mergeCell ref="C57:E57"/>
    <mergeCell ref="C58:E58"/>
    <mergeCell ref="C46:E46"/>
    <mergeCell ref="C50:E50"/>
    <mergeCell ref="C51:E51"/>
    <mergeCell ref="C47:E47"/>
    <mergeCell ref="C48:E48"/>
    <mergeCell ref="C65:E65"/>
    <mergeCell ref="C66:E66"/>
    <mergeCell ref="C67:E67"/>
    <mergeCell ref="C68:E68"/>
    <mergeCell ref="C69:E69"/>
    <mergeCell ref="C70:E70"/>
    <mergeCell ref="C59:E59"/>
    <mergeCell ref="C60:E60"/>
    <mergeCell ref="C61:E61"/>
    <mergeCell ref="C62:E62"/>
    <mergeCell ref="C63:E63"/>
    <mergeCell ref="C64:E64"/>
    <mergeCell ref="C109:E109"/>
    <mergeCell ref="C110:E110"/>
    <mergeCell ref="C111:E111"/>
    <mergeCell ref="C112:E112"/>
    <mergeCell ref="C113:E113"/>
    <mergeCell ref="A108:K108"/>
    <mergeCell ref="C74:E74"/>
    <mergeCell ref="C75:E75"/>
    <mergeCell ref="C76:E76"/>
    <mergeCell ref="C77:E77"/>
    <mergeCell ref="C78:E78"/>
    <mergeCell ref="C79:E79"/>
    <mergeCell ref="A80:K80"/>
    <mergeCell ref="C118:E118"/>
    <mergeCell ref="C119:E119"/>
    <mergeCell ref="C120:E120"/>
    <mergeCell ref="C121:E121"/>
    <mergeCell ref="C114:E114"/>
    <mergeCell ref="C115:E115"/>
    <mergeCell ref="C116:E116"/>
    <mergeCell ref="C117:E117"/>
    <mergeCell ref="C128:E128"/>
    <mergeCell ref="C129:E129"/>
    <mergeCell ref="C130:E130"/>
    <mergeCell ref="C131:E131"/>
    <mergeCell ref="C134:E134"/>
    <mergeCell ref="C135:E135"/>
    <mergeCell ref="A132:K132"/>
    <mergeCell ref="C122:E122"/>
    <mergeCell ref="C123:E123"/>
    <mergeCell ref="C124:E124"/>
    <mergeCell ref="C125:E125"/>
    <mergeCell ref="C126:E126"/>
    <mergeCell ref="C127:E127"/>
    <mergeCell ref="C142:E142"/>
    <mergeCell ref="C143:E143"/>
    <mergeCell ref="C144:E144"/>
    <mergeCell ref="C146:E146"/>
    <mergeCell ref="C147:E147"/>
    <mergeCell ref="C148:E148"/>
    <mergeCell ref="C155:E155"/>
    <mergeCell ref="C157:E157"/>
    <mergeCell ref="C136:E136"/>
    <mergeCell ref="C137:E137"/>
    <mergeCell ref="C138:E138"/>
    <mergeCell ref="C139:E139"/>
    <mergeCell ref="C140:E140"/>
    <mergeCell ref="C141:E141"/>
    <mergeCell ref="A150:K150"/>
    <mergeCell ref="A154:K154"/>
    <mergeCell ref="A156:K156"/>
    <mergeCell ref="C159:E159"/>
    <mergeCell ref="C160:E160"/>
    <mergeCell ref="C161:E161"/>
    <mergeCell ref="C162:E162"/>
    <mergeCell ref="C153:E153"/>
    <mergeCell ref="C151:E151"/>
    <mergeCell ref="C152:E152"/>
    <mergeCell ref="A158:K158"/>
    <mergeCell ref="C149:E149"/>
  </mergeCells>
  <dataValidations count="2">
    <dataValidation type="list" allowBlank="1" showInputMessage="1" showErrorMessage="1" sqref="F159:F162 F133:F157 C81:C107 C134:C157 F109:F131 F50:F55 C74:C79 F74:F79 F81:F107 F57:F70">
      <formula1>$E$137:$E$138</formula1>
    </dataValidation>
    <dataValidation type="list" allowBlank="1" showInputMessage="1" showErrorMessage="1" sqref="F71:F72">
      <formula1>$E$144:$E$144</formula1>
    </dataValidation>
  </dataValidations>
  <hyperlinks>
    <hyperlink ref="P5" r:id="rId1"/>
  </hyperlinks>
  <pageMargins left="0.70866141732283472" right="0.70866141732283472" top="0.74803149606299213" bottom="0.74803149606299213" header="0.31496062992125984" footer="0.31496062992125984"/>
  <pageSetup paperSize="9" scale="51" fitToHeight="3" orientation="portrait" verticalDpi="0" r:id="rId2"/>
  <drawing r:id="rId3"/>
</worksheet>
</file>

<file path=xl/worksheets/sheet7.xml><?xml version="1.0" encoding="utf-8"?>
<worksheet xmlns="http://schemas.openxmlformats.org/spreadsheetml/2006/main" xmlns:r="http://schemas.openxmlformats.org/officeDocument/2006/relationships">
  <sheetPr>
    <pageSetUpPr fitToPage="1"/>
  </sheetPr>
  <dimension ref="A1:X553"/>
  <sheetViews>
    <sheetView zoomScaleNormal="100" workbookViewId="0">
      <selection sqref="A1:X12"/>
    </sheetView>
  </sheetViews>
  <sheetFormatPr defaultRowHeight="15"/>
  <cols>
    <col min="1" max="1" width="7" customWidth="1"/>
    <col min="2" max="2" width="26.28515625" customWidth="1"/>
    <col min="3" max="11" width="8.140625" customWidth="1"/>
    <col min="12" max="12" width="9.28515625" customWidth="1"/>
    <col min="13" max="18" width="8.85546875" customWidth="1"/>
    <col min="19" max="19" width="8.140625" customWidth="1"/>
    <col min="20" max="24" width="11.140625" customWidth="1"/>
  </cols>
  <sheetData>
    <row r="1" spans="1:24">
      <c r="A1" s="3"/>
      <c r="B1" s="4"/>
      <c r="C1" s="4"/>
      <c r="D1" s="4"/>
      <c r="E1" s="4"/>
      <c r="F1" s="4"/>
      <c r="G1" s="4"/>
      <c r="H1" s="4"/>
      <c r="I1" s="4"/>
      <c r="J1" s="4"/>
      <c r="K1" s="4"/>
      <c r="L1" s="4"/>
      <c r="M1" s="4"/>
      <c r="N1" s="4"/>
      <c r="O1" s="4"/>
      <c r="P1" s="4"/>
      <c r="Q1" s="4"/>
      <c r="R1" s="4"/>
      <c r="S1" s="4"/>
      <c r="T1" s="4"/>
      <c r="U1" s="4"/>
      <c r="V1" s="4"/>
      <c r="W1" s="4"/>
      <c r="X1" s="306">
        <v>42887</v>
      </c>
    </row>
    <row r="2" spans="1:24">
      <c r="A2" s="6"/>
      <c r="B2" s="1"/>
      <c r="C2" s="1"/>
      <c r="D2" s="1"/>
      <c r="E2" s="1"/>
      <c r="F2" s="1"/>
      <c r="G2" s="1"/>
      <c r="H2" s="1"/>
      <c r="I2" s="1"/>
      <c r="J2" s="1"/>
      <c r="K2" s="1"/>
      <c r="L2" s="1"/>
      <c r="M2" s="1"/>
      <c r="N2" s="1"/>
      <c r="O2" s="1"/>
      <c r="P2" s="1"/>
      <c r="Q2" s="1"/>
      <c r="R2" s="1"/>
      <c r="S2" s="1"/>
      <c r="T2" s="1"/>
      <c r="U2" s="1"/>
      <c r="V2" s="1"/>
      <c r="W2" s="1"/>
      <c r="X2" s="7"/>
    </row>
    <row r="3" spans="1:24" ht="31.5">
      <c r="A3" s="6"/>
      <c r="B3" s="1"/>
      <c r="C3" s="1"/>
      <c r="D3" s="1"/>
      <c r="E3" s="1"/>
      <c r="F3" s="1"/>
      <c r="G3" s="1"/>
      <c r="H3" s="1"/>
      <c r="I3" s="1"/>
      <c r="J3" s="1"/>
      <c r="K3" s="1"/>
      <c r="L3" s="1"/>
      <c r="M3" s="1"/>
      <c r="N3" s="1"/>
      <c r="O3" s="1"/>
      <c r="P3" s="14" t="s">
        <v>2861</v>
      </c>
      <c r="Q3" s="2"/>
      <c r="R3" s="2"/>
      <c r="S3" s="2"/>
      <c r="T3" s="2"/>
      <c r="U3" s="2"/>
      <c r="V3" s="2"/>
      <c r="W3" s="2"/>
      <c r="X3" s="11"/>
    </row>
    <row r="4" spans="1:24">
      <c r="A4" s="6"/>
      <c r="B4" s="1"/>
      <c r="C4" s="1"/>
      <c r="D4" s="1"/>
      <c r="E4" s="1"/>
      <c r="F4" s="1"/>
      <c r="G4" s="1"/>
      <c r="H4" s="1"/>
      <c r="I4" s="1"/>
      <c r="J4" s="1"/>
      <c r="K4" s="1"/>
      <c r="L4" s="1"/>
      <c r="M4" s="1"/>
      <c r="N4" s="1"/>
      <c r="O4" s="1"/>
      <c r="P4" s="15"/>
      <c r="Q4" s="1"/>
      <c r="R4" s="1"/>
      <c r="S4" s="1"/>
      <c r="T4" s="1"/>
      <c r="U4" s="1"/>
      <c r="V4" s="1"/>
      <c r="W4" s="1"/>
      <c r="X4" s="7"/>
    </row>
    <row r="5" spans="1:24" ht="17.25">
      <c r="A5" s="6"/>
      <c r="B5" s="1"/>
      <c r="C5" s="1"/>
      <c r="D5" s="1"/>
      <c r="E5" s="1"/>
      <c r="F5" s="1"/>
      <c r="G5" s="1"/>
      <c r="H5" s="1"/>
      <c r="I5" s="1"/>
      <c r="J5" s="1"/>
      <c r="K5" s="1"/>
      <c r="L5" s="1"/>
      <c r="M5" s="1"/>
      <c r="N5" s="1"/>
      <c r="O5" s="1"/>
      <c r="P5" s="37" t="s">
        <v>2862</v>
      </c>
      <c r="Q5" s="13"/>
      <c r="S5" s="13"/>
      <c r="T5" s="13"/>
      <c r="U5" s="13"/>
      <c r="V5" s="13"/>
      <c r="W5" s="13"/>
      <c r="X5" s="7"/>
    </row>
    <row r="6" spans="1:24">
      <c r="A6" s="6"/>
      <c r="B6" s="1"/>
      <c r="C6" s="1"/>
      <c r="D6" s="1"/>
      <c r="E6" s="1"/>
      <c r="F6" s="1"/>
      <c r="G6" s="1"/>
      <c r="H6" s="1"/>
      <c r="I6" s="1"/>
      <c r="J6" s="1"/>
      <c r="K6" s="1"/>
      <c r="L6" s="1"/>
      <c r="M6" s="1"/>
      <c r="N6" s="1"/>
      <c r="O6" s="1"/>
      <c r="P6" s="1"/>
      <c r="Q6" s="1"/>
      <c r="R6" s="1"/>
      <c r="S6" s="1"/>
      <c r="T6" s="1"/>
      <c r="U6" s="1"/>
      <c r="V6" s="1"/>
      <c r="W6" s="1"/>
      <c r="X6" s="7"/>
    </row>
    <row r="7" spans="1:24">
      <c r="A7" s="6"/>
      <c r="B7" s="1"/>
      <c r="C7" s="1"/>
      <c r="D7" s="1"/>
      <c r="E7" s="1"/>
      <c r="F7" s="1"/>
      <c r="G7" s="1"/>
      <c r="H7" s="1"/>
      <c r="I7" s="1"/>
      <c r="J7" s="1"/>
      <c r="K7" s="1"/>
      <c r="L7" s="1"/>
      <c r="M7" s="1"/>
      <c r="N7" s="1"/>
      <c r="O7" s="1"/>
      <c r="P7" s="1"/>
      <c r="Q7" s="1"/>
      <c r="R7" s="1"/>
      <c r="S7" s="1"/>
      <c r="T7" s="1"/>
      <c r="U7" s="1"/>
      <c r="V7" s="1"/>
      <c r="W7" s="1"/>
      <c r="X7" s="7"/>
    </row>
    <row r="8" spans="1:24">
      <c r="A8" s="6"/>
      <c r="B8" s="1"/>
      <c r="C8" s="1"/>
      <c r="D8" s="1"/>
      <c r="E8" s="1"/>
      <c r="F8" s="1"/>
      <c r="G8" s="1"/>
      <c r="H8" s="1"/>
      <c r="I8" s="1"/>
      <c r="J8" s="1"/>
      <c r="K8" s="1"/>
      <c r="L8" s="1"/>
      <c r="M8" s="1"/>
      <c r="N8" s="1"/>
      <c r="O8" s="1"/>
      <c r="P8" s="1"/>
      <c r="Q8" s="1"/>
      <c r="R8" s="1"/>
      <c r="S8" s="1"/>
      <c r="T8" s="1"/>
      <c r="U8" s="1"/>
      <c r="V8" s="1"/>
      <c r="W8" s="1"/>
      <c r="X8" s="7"/>
    </row>
    <row r="9" spans="1:24" ht="15.75" thickBot="1">
      <c r="A9" s="8"/>
      <c r="B9" s="9"/>
      <c r="C9" s="9"/>
      <c r="D9" s="9"/>
      <c r="E9" s="9"/>
      <c r="F9" s="9"/>
      <c r="G9" s="9"/>
      <c r="H9" s="9"/>
      <c r="I9" s="9"/>
      <c r="J9" s="9"/>
      <c r="K9" s="9"/>
      <c r="L9" s="9"/>
      <c r="M9" s="9"/>
      <c r="N9" s="9"/>
      <c r="O9" s="9"/>
      <c r="P9" s="9"/>
      <c r="Q9" s="9"/>
      <c r="R9" s="9"/>
      <c r="S9" s="9"/>
      <c r="T9" s="9"/>
      <c r="U9" s="9"/>
      <c r="V9" s="9"/>
      <c r="W9" s="9"/>
      <c r="X9" s="10"/>
    </row>
    <row r="10" spans="1:24" ht="15.75">
      <c r="A10" s="18" t="s">
        <v>2863</v>
      </c>
      <c r="B10" s="282"/>
      <c r="C10" s="16"/>
      <c r="D10" s="16"/>
      <c r="E10" s="16"/>
      <c r="F10" s="16"/>
      <c r="G10" s="397" t="s">
        <v>2864</v>
      </c>
      <c r="H10" s="16"/>
      <c r="I10" s="16"/>
      <c r="J10" s="16"/>
      <c r="K10" s="397" t="s">
        <v>2865</v>
      </c>
      <c r="L10" s="16"/>
      <c r="M10" s="16"/>
      <c r="N10" s="16"/>
      <c r="O10" s="16"/>
      <c r="P10" s="16"/>
      <c r="Q10" s="16"/>
      <c r="R10" s="16"/>
      <c r="S10" s="16"/>
      <c r="T10" s="16"/>
      <c r="U10" s="16"/>
      <c r="V10" s="16"/>
      <c r="W10" s="16"/>
      <c r="X10" s="5"/>
    </row>
    <row r="11" spans="1:24" ht="16.5" thickBot="1">
      <c r="A11" s="19"/>
      <c r="B11" s="283"/>
      <c r="C11" s="17"/>
      <c r="D11" s="17"/>
      <c r="E11" s="17"/>
      <c r="F11" s="17"/>
      <c r="G11" s="17"/>
      <c r="H11" s="17"/>
      <c r="I11" s="17"/>
      <c r="J11" s="17"/>
      <c r="K11" s="17"/>
      <c r="L11" s="17"/>
      <c r="M11" s="17"/>
      <c r="N11" s="17"/>
      <c r="O11" s="17"/>
      <c r="P11" s="17"/>
      <c r="Q11" s="17"/>
      <c r="R11" s="17"/>
      <c r="S11" s="17"/>
      <c r="T11" s="17"/>
      <c r="U11" s="17"/>
      <c r="V11" s="17"/>
      <c r="W11" s="17"/>
      <c r="X11" s="10"/>
    </row>
    <row r="12" spans="1:24" ht="49.5" customHeight="1" thickBot="1">
      <c r="A12" s="398" t="s">
        <v>2497</v>
      </c>
      <c r="B12" s="399"/>
      <c r="C12" s="400"/>
      <c r="D12" s="400"/>
      <c r="E12" s="400"/>
      <c r="F12" s="400"/>
      <c r="G12" s="400"/>
      <c r="H12" s="400"/>
      <c r="I12" s="400"/>
      <c r="J12" s="400"/>
      <c r="K12" s="400"/>
      <c r="L12" s="400"/>
      <c r="M12" s="400"/>
      <c r="N12" s="400"/>
      <c r="O12" s="400"/>
      <c r="P12" s="400"/>
      <c r="Q12" s="400"/>
      <c r="R12" s="400"/>
      <c r="S12" s="400"/>
      <c r="T12" s="400"/>
      <c r="U12" s="400"/>
      <c r="V12" s="400"/>
      <c r="W12" s="400"/>
      <c r="X12" s="401"/>
    </row>
    <row r="14" spans="1:24" ht="21">
      <c r="A14" s="432" t="s">
        <v>301</v>
      </c>
      <c r="B14" s="432"/>
      <c r="C14" s="433"/>
      <c r="D14" s="433"/>
      <c r="E14" s="433"/>
      <c r="F14" s="433"/>
      <c r="G14" s="433"/>
      <c r="H14" s="433"/>
      <c r="I14" s="433"/>
      <c r="J14" s="433"/>
      <c r="K14" s="433"/>
      <c r="L14" s="433"/>
      <c r="M14" s="433"/>
      <c r="N14" s="433"/>
      <c r="O14" s="433"/>
      <c r="P14" s="433"/>
      <c r="Q14" s="434"/>
      <c r="R14" s="434"/>
      <c r="S14" s="434"/>
      <c r="T14" s="434"/>
      <c r="U14" s="434"/>
      <c r="V14" s="434"/>
      <c r="W14" s="434"/>
      <c r="X14" s="434"/>
    </row>
    <row r="15" spans="1:24" ht="27.75" customHeight="1">
      <c r="A15" s="508" t="s">
        <v>4</v>
      </c>
      <c r="B15" s="508" t="s">
        <v>297</v>
      </c>
      <c r="C15" s="508" t="s">
        <v>2399</v>
      </c>
      <c r="D15" s="508" t="s">
        <v>2400</v>
      </c>
      <c r="E15" s="508" t="s">
        <v>2401</v>
      </c>
      <c r="F15" s="508" t="s">
        <v>2369</v>
      </c>
      <c r="G15" s="459" t="s">
        <v>535</v>
      </c>
      <c r="H15" s="460"/>
      <c r="I15" s="460"/>
      <c r="J15" s="485" t="s">
        <v>2402</v>
      </c>
      <c r="K15" s="485"/>
      <c r="L15" s="468" t="s">
        <v>2403</v>
      </c>
      <c r="M15" s="486" t="s">
        <v>2</v>
      </c>
      <c r="N15" s="446"/>
      <c r="O15" s="446"/>
      <c r="P15" s="446"/>
      <c r="Q15" s="446"/>
      <c r="R15" s="447"/>
      <c r="S15" s="468" t="s">
        <v>24</v>
      </c>
      <c r="T15" s="468" t="s">
        <v>863</v>
      </c>
      <c r="U15" s="468" t="s">
        <v>601</v>
      </c>
      <c r="V15" s="468" t="s">
        <v>602</v>
      </c>
      <c r="W15" s="468" t="s">
        <v>603</v>
      </c>
      <c r="X15" s="468" t="s">
        <v>604</v>
      </c>
    </row>
    <row r="16" spans="1:24" ht="38.25" customHeight="1">
      <c r="A16" s="423"/>
      <c r="B16" s="423"/>
      <c r="C16" s="423"/>
      <c r="D16" s="423"/>
      <c r="E16" s="423"/>
      <c r="F16" s="423"/>
      <c r="G16" s="261" t="s">
        <v>469</v>
      </c>
      <c r="H16" s="261" t="s">
        <v>519</v>
      </c>
      <c r="I16" s="261" t="s">
        <v>302</v>
      </c>
      <c r="J16" s="284" t="s">
        <v>2364</v>
      </c>
      <c r="K16" s="284" t="s">
        <v>302</v>
      </c>
      <c r="L16" s="469"/>
      <c r="M16" s="421"/>
      <c r="N16" s="422"/>
      <c r="O16" s="422"/>
      <c r="P16" s="422"/>
      <c r="Q16" s="422"/>
      <c r="R16" s="423"/>
      <c r="S16" s="469"/>
      <c r="T16" s="469"/>
      <c r="U16" s="469"/>
      <c r="V16" s="469"/>
      <c r="W16" s="469"/>
      <c r="X16" s="469"/>
    </row>
    <row r="17" spans="1:24" ht="39" customHeight="1">
      <c r="A17" s="42">
        <v>484464</v>
      </c>
      <c r="B17" s="43" t="s">
        <v>298</v>
      </c>
      <c r="C17" s="260">
        <v>1200</v>
      </c>
      <c r="D17" s="260">
        <v>600</v>
      </c>
      <c r="E17" s="260">
        <v>50</v>
      </c>
      <c r="F17" s="287" t="s">
        <v>2359</v>
      </c>
      <c r="G17" s="260">
        <v>8</v>
      </c>
      <c r="H17" s="288">
        <v>5.76</v>
      </c>
      <c r="I17" s="288">
        <v>0.28799999999999998</v>
      </c>
      <c r="J17" s="260">
        <v>24</v>
      </c>
      <c r="K17" s="288">
        <v>6.911999999999999</v>
      </c>
      <c r="L17" s="288">
        <v>76.031999999999996</v>
      </c>
      <c r="M17" s="462" t="s">
        <v>300</v>
      </c>
      <c r="N17" s="470"/>
      <c r="O17" s="470"/>
      <c r="P17" s="470"/>
      <c r="Q17" s="470"/>
      <c r="R17" s="471"/>
      <c r="S17" s="45" t="s">
        <v>302</v>
      </c>
      <c r="T17" s="92">
        <v>1932.8376356154135</v>
      </c>
      <c r="U17" s="92">
        <v>1894.1808829031052</v>
      </c>
      <c r="V17" s="92">
        <v>1874.8525065469512</v>
      </c>
      <c r="W17" s="92">
        <v>1855.524130190797</v>
      </c>
      <c r="X17" s="92">
        <v>1836.1957538346428</v>
      </c>
    </row>
    <row r="18" spans="1:24" ht="39" customHeight="1">
      <c r="A18" s="42">
        <v>484466</v>
      </c>
      <c r="B18" s="43" t="s">
        <v>298</v>
      </c>
      <c r="C18" s="260">
        <v>1200</v>
      </c>
      <c r="D18" s="260">
        <v>600</v>
      </c>
      <c r="E18" s="260">
        <v>100</v>
      </c>
      <c r="F18" s="287" t="s">
        <v>2359</v>
      </c>
      <c r="G18" s="260">
        <v>4</v>
      </c>
      <c r="H18" s="288">
        <v>2.88</v>
      </c>
      <c r="I18" s="288">
        <v>0.28799999999999998</v>
      </c>
      <c r="J18" s="260">
        <v>24</v>
      </c>
      <c r="K18" s="288">
        <v>6.911999999999999</v>
      </c>
      <c r="L18" s="288">
        <v>76.031999999999996</v>
      </c>
      <c r="M18" s="472"/>
      <c r="N18" s="473"/>
      <c r="O18" s="473"/>
      <c r="P18" s="473"/>
      <c r="Q18" s="473"/>
      <c r="R18" s="474"/>
      <c r="S18" s="260" t="s">
        <v>302</v>
      </c>
      <c r="T18" s="92">
        <v>1932.8376356154135</v>
      </c>
      <c r="U18" s="92">
        <v>1894.1808829031052</v>
      </c>
      <c r="V18" s="92">
        <v>1874.8525065469512</v>
      </c>
      <c r="W18" s="92">
        <v>1855.524130190797</v>
      </c>
      <c r="X18" s="92">
        <v>1836.1957538346428</v>
      </c>
    </row>
    <row r="19" spans="1:24" ht="15.75" customHeight="1">
      <c r="A19" s="500" t="s">
        <v>2404</v>
      </c>
      <c r="B19" s="501"/>
      <c r="C19" s="502"/>
      <c r="D19" s="502"/>
      <c r="E19" s="502"/>
      <c r="F19" s="502"/>
      <c r="G19" s="502"/>
      <c r="H19" s="502"/>
      <c r="I19" s="502"/>
      <c r="J19" s="502"/>
      <c r="K19" s="502"/>
      <c r="L19" s="502"/>
      <c r="M19" s="502"/>
      <c r="N19" s="502"/>
      <c r="O19" s="502"/>
      <c r="P19" s="502"/>
      <c r="Q19" s="502"/>
      <c r="R19" s="502"/>
      <c r="S19" s="502"/>
      <c r="T19" s="502"/>
      <c r="U19" s="502"/>
      <c r="V19" s="502"/>
      <c r="W19" s="502"/>
      <c r="X19" s="503"/>
    </row>
    <row r="20" spans="1:24" ht="15.75" customHeight="1">
      <c r="A20" s="42">
        <v>572377</v>
      </c>
      <c r="B20" s="43" t="s">
        <v>303</v>
      </c>
      <c r="C20" s="305">
        <v>800</v>
      </c>
      <c r="D20" s="305">
        <v>600</v>
      </c>
      <c r="E20" s="305">
        <v>50</v>
      </c>
      <c r="F20" s="287" t="s">
        <v>2359</v>
      </c>
      <c r="G20" s="305">
        <v>12</v>
      </c>
      <c r="H20" s="288">
        <v>5.76</v>
      </c>
      <c r="I20" s="288">
        <v>0.28799999999999998</v>
      </c>
      <c r="J20" s="305">
        <v>16</v>
      </c>
      <c r="K20" s="288">
        <v>4.6079999999999997</v>
      </c>
      <c r="L20" s="288">
        <v>73.727999999999994</v>
      </c>
      <c r="M20" s="462" t="s">
        <v>308</v>
      </c>
      <c r="N20" s="463"/>
      <c r="O20" s="463"/>
      <c r="P20" s="463"/>
      <c r="Q20" s="463"/>
      <c r="R20" s="463"/>
      <c r="S20" s="305" t="s">
        <v>302</v>
      </c>
      <c r="T20" s="92">
        <v>1690.7659371098628</v>
      </c>
      <c r="U20" s="92">
        <v>1673.8582777387642</v>
      </c>
      <c r="V20" s="92">
        <v>1673.8582777387642</v>
      </c>
      <c r="W20" s="92">
        <v>1673.8582777387642</v>
      </c>
      <c r="X20" s="92">
        <v>1673.8582777387642</v>
      </c>
    </row>
    <row r="21" spans="1:24" ht="18.75" customHeight="1">
      <c r="A21" s="42">
        <v>14955</v>
      </c>
      <c r="B21" s="43" t="s">
        <v>303</v>
      </c>
      <c r="C21" s="260">
        <v>1200</v>
      </c>
      <c r="D21" s="260">
        <v>600</v>
      </c>
      <c r="E21" s="260">
        <v>50</v>
      </c>
      <c r="F21" s="287" t="s">
        <v>2359</v>
      </c>
      <c r="G21" s="260">
        <v>12</v>
      </c>
      <c r="H21" s="288">
        <v>8.64</v>
      </c>
      <c r="I21" s="288">
        <v>0.432</v>
      </c>
      <c r="J21" s="260">
        <v>16</v>
      </c>
      <c r="K21" s="288">
        <f>I21*J21</f>
        <v>6.9119999999999999</v>
      </c>
      <c r="L21" s="288">
        <v>76.031999999999996</v>
      </c>
      <c r="M21" s="464"/>
      <c r="N21" s="465"/>
      <c r="O21" s="465"/>
      <c r="P21" s="465"/>
      <c r="Q21" s="465"/>
      <c r="R21" s="465"/>
      <c r="S21" s="45" t="s">
        <v>302</v>
      </c>
      <c r="T21" s="92">
        <v>1690.5350319676163</v>
      </c>
      <c r="U21" s="92">
        <v>1673.6296816479401</v>
      </c>
      <c r="V21" s="92">
        <v>1673.6296816479401</v>
      </c>
      <c r="W21" s="92">
        <v>1673.6296816479401</v>
      </c>
      <c r="X21" s="92">
        <v>1673.6296816479401</v>
      </c>
    </row>
    <row r="22" spans="1:24" ht="18.75" customHeight="1">
      <c r="A22" s="42">
        <v>332797</v>
      </c>
      <c r="B22" s="43" t="s">
        <v>303</v>
      </c>
      <c r="C22" s="260">
        <v>1200</v>
      </c>
      <c r="D22" s="260">
        <v>600</v>
      </c>
      <c r="E22" s="260">
        <v>50</v>
      </c>
      <c r="F22" s="287" t="s">
        <v>2359</v>
      </c>
      <c r="G22" s="260">
        <v>8</v>
      </c>
      <c r="H22" s="288">
        <v>5.76</v>
      </c>
      <c r="I22" s="288">
        <v>0.28799999999999998</v>
      </c>
      <c r="J22" s="260">
        <v>24</v>
      </c>
      <c r="K22" s="288">
        <f t="shared" ref="K22:K26" si="0">I22*J22</f>
        <v>6.911999999999999</v>
      </c>
      <c r="L22" s="288">
        <v>76.031999999999996</v>
      </c>
      <c r="M22" s="464"/>
      <c r="N22" s="465"/>
      <c r="O22" s="465"/>
      <c r="P22" s="465"/>
      <c r="Q22" s="465"/>
      <c r="R22" s="465"/>
      <c r="S22" s="260" t="s">
        <v>302</v>
      </c>
      <c r="T22" s="92">
        <v>1690.5350319676163</v>
      </c>
      <c r="U22" s="92">
        <v>1673.6296816479401</v>
      </c>
      <c r="V22" s="92">
        <v>1673.6296816479401</v>
      </c>
      <c r="W22" s="92">
        <v>1673.6296816479401</v>
      </c>
      <c r="X22" s="92">
        <v>1673.6296816479401</v>
      </c>
    </row>
    <row r="23" spans="1:24" ht="18.75" customHeight="1">
      <c r="A23" s="42">
        <v>342478</v>
      </c>
      <c r="B23" s="43" t="s">
        <v>303</v>
      </c>
      <c r="C23" s="260">
        <v>1200</v>
      </c>
      <c r="D23" s="260">
        <v>600</v>
      </c>
      <c r="E23" s="260">
        <v>75</v>
      </c>
      <c r="F23" s="287" t="s">
        <v>2360</v>
      </c>
      <c r="G23" s="260">
        <v>8</v>
      </c>
      <c r="H23" s="288">
        <v>5.76</v>
      </c>
      <c r="I23" s="288">
        <v>0.432</v>
      </c>
      <c r="J23" s="260">
        <v>16</v>
      </c>
      <c r="K23" s="288">
        <f t="shared" si="0"/>
        <v>6.9119999999999999</v>
      </c>
      <c r="L23" s="288">
        <v>76.031999999999996</v>
      </c>
      <c r="M23" s="464"/>
      <c r="N23" s="465"/>
      <c r="O23" s="465"/>
      <c r="P23" s="465"/>
      <c r="Q23" s="465"/>
      <c r="R23" s="465"/>
      <c r="S23" s="260" t="s">
        <v>302</v>
      </c>
      <c r="T23" s="92">
        <v>1690.5350319676163</v>
      </c>
      <c r="U23" s="92">
        <v>1673.6296816479401</v>
      </c>
      <c r="V23" s="92">
        <v>1673.6296816479401</v>
      </c>
      <c r="W23" s="92">
        <v>1673.6296816479401</v>
      </c>
      <c r="X23" s="92">
        <v>1673.6296816479401</v>
      </c>
    </row>
    <row r="24" spans="1:24" ht="18.75" customHeight="1">
      <c r="A24" s="42">
        <v>33273</v>
      </c>
      <c r="B24" s="43" t="s">
        <v>303</v>
      </c>
      <c r="C24" s="260">
        <v>1200</v>
      </c>
      <c r="D24" s="260">
        <v>600</v>
      </c>
      <c r="E24" s="260">
        <v>100</v>
      </c>
      <c r="F24" s="287" t="s">
        <v>2359</v>
      </c>
      <c r="G24" s="260">
        <v>6</v>
      </c>
      <c r="H24" s="288">
        <v>4.32</v>
      </c>
      <c r="I24" s="288">
        <v>0.432</v>
      </c>
      <c r="J24" s="260">
        <v>16</v>
      </c>
      <c r="K24" s="288">
        <f t="shared" si="0"/>
        <v>6.9119999999999999</v>
      </c>
      <c r="L24" s="288">
        <v>76.031999999999996</v>
      </c>
      <c r="M24" s="464"/>
      <c r="N24" s="465"/>
      <c r="O24" s="465"/>
      <c r="P24" s="465"/>
      <c r="Q24" s="465"/>
      <c r="R24" s="465"/>
      <c r="S24" s="260" t="s">
        <v>302</v>
      </c>
      <c r="T24" s="92">
        <v>1690.5350319676163</v>
      </c>
      <c r="U24" s="92">
        <v>1673.6296816479401</v>
      </c>
      <c r="V24" s="92">
        <v>1673.6296816479401</v>
      </c>
      <c r="W24" s="92">
        <v>1673.6296816479401</v>
      </c>
      <c r="X24" s="92">
        <v>1673.6296816479401</v>
      </c>
    </row>
    <row r="25" spans="1:24" ht="18.75" customHeight="1">
      <c r="A25" s="42">
        <v>486953</v>
      </c>
      <c r="B25" s="43" t="s">
        <v>303</v>
      </c>
      <c r="C25" s="260">
        <v>1200</v>
      </c>
      <c r="D25" s="260">
        <v>600</v>
      </c>
      <c r="E25" s="260">
        <v>100</v>
      </c>
      <c r="F25" s="287" t="s">
        <v>2359</v>
      </c>
      <c r="G25" s="260">
        <v>4</v>
      </c>
      <c r="H25" s="288">
        <v>2.88</v>
      </c>
      <c r="I25" s="288">
        <v>0.28799999999999998</v>
      </c>
      <c r="J25" s="260">
        <v>24</v>
      </c>
      <c r="K25" s="288">
        <f t="shared" si="0"/>
        <v>6.911999999999999</v>
      </c>
      <c r="L25" s="288">
        <v>76.031999999999996</v>
      </c>
      <c r="M25" s="464"/>
      <c r="N25" s="465"/>
      <c r="O25" s="465"/>
      <c r="P25" s="465"/>
      <c r="Q25" s="465"/>
      <c r="R25" s="465"/>
      <c r="S25" s="260" t="s">
        <v>302</v>
      </c>
      <c r="T25" s="92">
        <v>1690.5350319676163</v>
      </c>
      <c r="U25" s="92">
        <v>1673.6296816479401</v>
      </c>
      <c r="V25" s="92">
        <v>1673.6296816479401</v>
      </c>
      <c r="W25" s="92">
        <v>1673.6296816479401</v>
      </c>
      <c r="X25" s="92">
        <v>1673.6296816479401</v>
      </c>
    </row>
    <row r="26" spans="1:24" ht="18.75" customHeight="1">
      <c r="A26" s="42">
        <v>416247</v>
      </c>
      <c r="B26" s="43" t="s">
        <v>303</v>
      </c>
      <c r="C26" s="260">
        <v>1200</v>
      </c>
      <c r="D26" s="260">
        <v>600</v>
      </c>
      <c r="E26" s="260">
        <v>150</v>
      </c>
      <c r="F26" s="287" t="s">
        <v>2360</v>
      </c>
      <c r="G26" s="260">
        <v>4</v>
      </c>
      <c r="H26" s="288">
        <v>2.88</v>
      </c>
      <c r="I26" s="288">
        <v>0.432</v>
      </c>
      <c r="J26" s="260">
        <v>16</v>
      </c>
      <c r="K26" s="288">
        <f t="shared" si="0"/>
        <v>6.9119999999999999</v>
      </c>
      <c r="L26" s="288">
        <v>76.031999999999996</v>
      </c>
      <c r="M26" s="466"/>
      <c r="N26" s="467"/>
      <c r="O26" s="467"/>
      <c r="P26" s="467"/>
      <c r="Q26" s="467"/>
      <c r="R26" s="467"/>
      <c r="S26" s="45" t="s">
        <v>302</v>
      </c>
      <c r="T26" s="92">
        <v>1690.5350319676163</v>
      </c>
      <c r="U26" s="92">
        <v>1673.6296816479401</v>
      </c>
      <c r="V26" s="92">
        <v>1673.6296816479401</v>
      </c>
      <c r="W26" s="92">
        <v>1673.6296816479401</v>
      </c>
      <c r="X26" s="92">
        <v>1673.6296816479401</v>
      </c>
    </row>
    <row r="27" spans="1:24" ht="18.75" customHeight="1">
      <c r="A27" s="42">
        <v>12203</v>
      </c>
      <c r="B27" s="43" t="s">
        <v>304</v>
      </c>
      <c r="C27" s="260">
        <v>1200</v>
      </c>
      <c r="D27" s="260">
        <v>600</v>
      </c>
      <c r="E27" s="260">
        <v>50</v>
      </c>
      <c r="F27" s="287" t="s">
        <v>2359</v>
      </c>
      <c r="G27" s="260">
        <v>12</v>
      </c>
      <c r="H27" s="288">
        <v>8.64</v>
      </c>
      <c r="I27" s="288">
        <v>0.432</v>
      </c>
      <c r="J27" s="260">
        <v>16</v>
      </c>
      <c r="K27" s="288">
        <f>I27*J27</f>
        <v>6.9119999999999999</v>
      </c>
      <c r="L27" s="288">
        <v>76.031999999999996</v>
      </c>
      <c r="M27" s="462" t="s">
        <v>309</v>
      </c>
      <c r="N27" s="470"/>
      <c r="O27" s="470"/>
      <c r="P27" s="470"/>
      <c r="Q27" s="470"/>
      <c r="R27" s="471"/>
      <c r="S27" s="45" t="s">
        <v>302</v>
      </c>
      <c r="T27" s="92">
        <v>1786.6388052060568</v>
      </c>
      <c r="U27" s="92">
        <v>1750.9060291019357</v>
      </c>
      <c r="V27" s="92">
        <v>1733.0396410498749</v>
      </c>
      <c r="W27" s="92">
        <v>1715.1732529978144</v>
      </c>
      <c r="X27" s="92">
        <v>1697.3068649457539</v>
      </c>
    </row>
    <row r="28" spans="1:24" ht="18.75" customHeight="1">
      <c r="A28" s="42">
        <v>486956</v>
      </c>
      <c r="B28" s="43" t="s">
        <v>304</v>
      </c>
      <c r="C28" s="260">
        <v>1200</v>
      </c>
      <c r="D28" s="260">
        <v>600</v>
      </c>
      <c r="E28" s="260">
        <v>50</v>
      </c>
      <c r="F28" s="287" t="s">
        <v>2365</v>
      </c>
      <c r="G28" s="260">
        <v>8</v>
      </c>
      <c r="H28" s="288">
        <v>5.76</v>
      </c>
      <c r="I28" s="288">
        <v>0.28799999999999998</v>
      </c>
      <c r="J28" s="260">
        <v>24</v>
      </c>
      <c r="K28" s="288">
        <f>I28*J28</f>
        <v>6.911999999999999</v>
      </c>
      <c r="L28" s="288">
        <v>76.031999999999982</v>
      </c>
      <c r="M28" s="475"/>
      <c r="N28" s="476"/>
      <c r="O28" s="476"/>
      <c r="P28" s="476"/>
      <c r="Q28" s="476"/>
      <c r="R28" s="477"/>
      <c r="S28" s="260" t="s">
        <v>302</v>
      </c>
      <c r="T28" s="92">
        <v>1786.6388052060568</v>
      </c>
      <c r="U28" s="92">
        <v>1750.9060291019357</v>
      </c>
      <c r="V28" s="92">
        <v>1733.0396410498749</v>
      </c>
      <c r="W28" s="92">
        <v>1715.1732529978144</v>
      </c>
      <c r="X28" s="92">
        <v>1697.3068649457539</v>
      </c>
    </row>
    <row r="29" spans="1:24" ht="18.75" customHeight="1">
      <c r="A29" s="42">
        <v>15413</v>
      </c>
      <c r="B29" s="43" t="s">
        <v>304</v>
      </c>
      <c r="C29" s="260">
        <v>1200</v>
      </c>
      <c r="D29" s="260">
        <v>600</v>
      </c>
      <c r="E29" s="260">
        <v>60</v>
      </c>
      <c r="F29" s="287" t="s">
        <v>2360</v>
      </c>
      <c r="G29" s="260">
        <v>10</v>
      </c>
      <c r="H29" s="288">
        <v>7.2</v>
      </c>
      <c r="I29" s="288">
        <v>0.432</v>
      </c>
      <c r="J29" s="260">
        <v>16</v>
      </c>
      <c r="K29" s="288">
        <f t="shared" ref="K29:K76" si="1">I29*J29</f>
        <v>6.9119999999999999</v>
      </c>
      <c r="L29" s="288">
        <v>76.031999999999996</v>
      </c>
      <c r="M29" s="475"/>
      <c r="N29" s="476"/>
      <c r="O29" s="476"/>
      <c r="P29" s="476"/>
      <c r="Q29" s="476"/>
      <c r="R29" s="477"/>
      <c r="S29" s="260" t="s">
        <v>302</v>
      </c>
      <c r="T29" s="92">
        <v>1786.6388052060568</v>
      </c>
      <c r="U29" s="92">
        <v>1750.9060291019357</v>
      </c>
      <c r="V29" s="92">
        <v>1733.0396410498749</v>
      </c>
      <c r="W29" s="92">
        <v>1715.1732529978144</v>
      </c>
      <c r="X29" s="92">
        <v>1697.3068649457539</v>
      </c>
    </row>
    <row r="30" spans="1:24" ht="18.75" customHeight="1">
      <c r="A30" s="42">
        <v>20582</v>
      </c>
      <c r="B30" s="43" t="s">
        <v>304</v>
      </c>
      <c r="C30" s="260">
        <v>1200</v>
      </c>
      <c r="D30" s="260">
        <v>600</v>
      </c>
      <c r="E30" s="260">
        <v>70</v>
      </c>
      <c r="F30" s="287" t="s">
        <v>2360</v>
      </c>
      <c r="G30" s="260">
        <v>8</v>
      </c>
      <c r="H30" s="288">
        <v>5.76</v>
      </c>
      <c r="I30" s="288">
        <v>0.4032</v>
      </c>
      <c r="J30" s="260">
        <v>16</v>
      </c>
      <c r="K30" s="288">
        <f t="shared" si="1"/>
        <v>6.4512</v>
      </c>
      <c r="L30" s="288">
        <v>70.963200000000001</v>
      </c>
      <c r="M30" s="475"/>
      <c r="N30" s="476"/>
      <c r="O30" s="476"/>
      <c r="P30" s="476"/>
      <c r="Q30" s="476"/>
      <c r="R30" s="477"/>
      <c r="S30" s="260" t="s">
        <v>302</v>
      </c>
      <c r="T30" s="92">
        <v>1787.1881935478427</v>
      </c>
      <c r="U30" s="92">
        <v>1751.4444296768859</v>
      </c>
      <c r="V30" s="92">
        <v>1733.5725477414073</v>
      </c>
      <c r="W30" s="92">
        <v>1715.700665805929</v>
      </c>
      <c r="X30" s="92">
        <v>1697.8287838704505</v>
      </c>
    </row>
    <row r="31" spans="1:24" ht="18.75" customHeight="1">
      <c r="A31" s="42">
        <v>18408</v>
      </c>
      <c r="B31" s="43" t="s">
        <v>304</v>
      </c>
      <c r="C31" s="260">
        <v>1200</v>
      </c>
      <c r="D31" s="260">
        <v>600</v>
      </c>
      <c r="E31" s="260">
        <v>80</v>
      </c>
      <c r="F31" s="287" t="s">
        <v>2360</v>
      </c>
      <c r="G31" s="260">
        <v>6</v>
      </c>
      <c r="H31" s="288">
        <v>4.32</v>
      </c>
      <c r="I31" s="288">
        <v>0.34560000000000002</v>
      </c>
      <c r="J31" s="260">
        <v>20</v>
      </c>
      <c r="K31" s="288">
        <f t="shared" si="1"/>
        <v>6.9120000000000008</v>
      </c>
      <c r="L31" s="288">
        <v>76.032000000000011</v>
      </c>
      <c r="M31" s="475"/>
      <c r="N31" s="476"/>
      <c r="O31" s="476"/>
      <c r="P31" s="476"/>
      <c r="Q31" s="476"/>
      <c r="R31" s="477"/>
      <c r="S31" s="260" t="s">
        <v>302</v>
      </c>
      <c r="T31" s="92">
        <v>1786.6388052060568</v>
      </c>
      <c r="U31" s="92">
        <v>1750.9060291019357</v>
      </c>
      <c r="V31" s="92">
        <v>1733.0396410498749</v>
      </c>
      <c r="W31" s="92">
        <v>1715.1732529978144</v>
      </c>
      <c r="X31" s="92">
        <v>1697.3068649457539</v>
      </c>
    </row>
    <row r="32" spans="1:24" ht="18.75" customHeight="1">
      <c r="A32" s="42">
        <v>34705</v>
      </c>
      <c r="B32" s="43" t="s">
        <v>304</v>
      </c>
      <c r="C32" s="260">
        <v>1200</v>
      </c>
      <c r="D32" s="260">
        <v>600</v>
      </c>
      <c r="E32" s="260">
        <v>90</v>
      </c>
      <c r="F32" s="287" t="s">
        <v>2360</v>
      </c>
      <c r="G32" s="260">
        <v>6</v>
      </c>
      <c r="H32" s="288">
        <v>4.32</v>
      </c>
      <c r="I32" s="288">
        <v>0.38880000000000003</v>
      </c>
      <c r="J32" s="260">
        <v>16</v>
      </c>
      <c r="K32" s="288">
        <f t="shared" si="1"/>
        <v>6.2208000000000006</v>
      </c>
      <c r="L32" s="288">
        <v>68.42880000000001</v>
      </c>
      <c r="M32" s="475"/>
      <c r="N32" s="476"/>
      <c r="O32" s="476"/>
      <c r="P32" s="476"/>
      <c r="Q32" s="476"/>
      <c r="R32" s="477"/>
      <c r="S32" s="260" t="s">
        <v>302</v>
      </c>
      <c r="T32" s="92">
        <v>1787.4934092932795</v>
      </c>
      <c r="U32" s="92">
        <v>1751.7435411074139</v>
      </c>
      <c r="V32" s="92">
        <v>1733.8686070144811</v>
      </c>
      <c r="W32" s="92">
        <v>1715.9936729215483</v>
      </c>
      <c r="X32" s="92">
        <v>1698.1187388286155</v>
      </c>
    </row>
    <row r="33" spans="1:24" ht="18.75" customHeight="1">
      <c r="A33" s="42">
        <v>12202</v>
      </c>
      <c r="B33" s="43" t="s">
        <v>304</v>
      </c>
      <c r="C33" s="260">
        <v>1200</v>
      </c>
      <c r="D33" s="260">
        <v>600</v>
      </c>
      <c r="E33" s="260">
        <v>100</v>
      </c>
      <c r="F33" s="287" t="s">
        <v>2359</v>
      </c>
      <c r="G33" s="260">
        <v>6</v>
      </c>
      <c r="H33" s="288">
        <v>4.32</v>
      </c>
      <c r="I33" s="288">
        <v>0.432</v>
      </c>
      <c r="J33" s="260">
        <v>16</v>
      </c>
      <c r="K33" s="288">
        <f t="shared" si="1"/>
        <v>6.9119999999999999</v>
      </c>
      <c r="L33" s="288">
        <v>76.031999999999996</v>
      </c>
      <c r="M33" s="475"/>
      <c r="N33" s="476"/>
      <c r="O33" s="476"/>
      <c r="P33" s="476"/>
      <c r="Q33" s="476"/>
      <c r="R33" s="477"/>
      <c r="S33" s="260" t="s">
        <v>302</v>
      </c>
      <c r="T33" s="92">
        <v>1786.6388052060568</v>
      </c>
      <c r="U33" s="92">
        <v>1750.9060291019357</v>
      </c>
      <c r="V33" s="92">
        <v>1733.0396410498749</v>
      </c>
      <c r="W33" s="92">
        <v>1715.1732529978144</v>
      </c>
      <c r="X33" s="92">
        <v>1697.3068649457539</v>
      </c>
    </row>
    <row r="34" spans="1:24" ht="18.75" customHeight="1">
      <c r="A34" s="42">
        <v>36541</v>
      </c>
      <c r="B34" s="43" t="s">
        <v>304</v>
      </c>
      <c r="C34" s="260">
        <v>1200</v>
      </c>
      <c r="D34" s="260">
        <v>600</v>
      </c>
      <c r="E34" s="260">
        <v>110</v>
      </c>
      <c r="F34" s="287" t="s">
        <v>2360</v>
      </c>
      <c r="G34" s="260">
        <v>5</v>
      </c>
      <c r="H34" s="288">
        <v>3.6</v>
      </c>
      <c r="I34" s="288">
        <v>0.39600000000000002</v>
      </c>
      <c r="J34" s="260">
        <v>16</v>
      </c>
      <c r="K34" s="288">
        <f t="shared" si="1"/>
        <v>6.3360000000000003</v>
      </c>
      <c r="L34" s="288">
        <v>69.695999999999998</v>
      </c>
      <c r="M34" s="475"/>
      <c r="N34" s="476"/>
      <c r="O34" s="476"/>
      <c r="P34" s="476"/>
      <c r="Q34" s="476"/>
      <c r="R34" s="477"/>
      <c r="S34" s="260" t="s">
        <v>302</v>
      </c>
      <c r="T34" s="92">
        <v>1787.3380267319662</v>
      </c>
      <c r="U34" s="92">
        <v>1751.5912661973268</v>
      </c>
      <c r="V34" s="92">
        <v>1733.7178859300072</v>
      </c>
      <c r="W34" s="92">
        <v>1715.8445056626874</v>
      </c>
      <c r="X34" s="92">
        <v>1697.9711253953678</v>
      </c>
    </row>
    <row r="35" spans="1:24" ht="18.75" customHeight="1">
      <c r="A35" s="42">
        <v>37585</v>
      </c>
      <c r="B35" s="43" t="s">
        <v>304</v>
      </c>
      <c r="C35" s="260">
        <v>1200</v>
      </c>
      <c r="D35" s="260">
        <v>600</v>
      </c>
      <c r="E35" s="260">
        <v>120</v>
      </c>
      <c r="F35" s="287" t="s">
        <v>2360</v>
      </c>
      <c r="G35" s="260">
        <v>5</v>
      </c>
      <c r="H35" s="288">
        <v>3.6</v>
      </c>
      <c r="I35" s="288">
        <v>0.432</v>
      </c>
      <c r="J35" s="260">
        <v>16</v>
      </c>
      <c r="K35" s="288">
        <f t="shared" si="1"/>
        <v>6.9119999999999999</v>
      </c>
      <c r="L35" s="288">
        <v>76.031999999999996</v>
      </c>
      <c r="M35" s="475"/>
      <c r="N35" s="476"/>
      <c r="O35" s="476"/>
      <c r="P35" s="476"/>
      <c r="Q35" s="476"/>
      <c r="R35" s="477"/>
      <c r="S35" s="260" t="s">
        <v>302</v>
      </c>
      <c r="T35" s="92">
        <v>1786.6388052060568</v>
      </c>
      <c r="U35" s="92">
        <v>1750.9060291019357</v>
      </c>
      <c r="V35" s="92">
        <v>1733.0396410498749</v>
      </c>
      <c r="W35" s="92">
        <v>1715.1732529978144</v>
      </c>
      <c r="X35" s="92">
        <v>1697.3068649457539</v>
      </c>
    </row>
    <row r="36" spans="1:24" ht="18.75" customHeight="1">
      <c r="A36" s="42">
        <v>377725</v>
      </c>
      <c r="B36" s="43" t="s">
        <v>304</v>
      </c>
      <c r="C36" s="260">
        <v>1200</v>
      </c>
      <c r="D36" s="260">
        <v>600</v>
      </c>
      <c r="E36" s="260">
        <v>130</v>
      </c>
      <c r="F36" s="287" t="s">
        <v>2360</v>
      </c>
      <c r="G36" s="260">
        <v>3</v>
      </c>
      <c r="H36" s="288">
        <v>2.16</v>
      </c>
      <c r="I36" s="288">
        <v>0.28079999999999999</v>
      </c>
      <c r="J36" s="260">
        <v>24</v>
      </c>
      <c r="K36" s="288">
        <f>I36*J36</f>
        <v>6.7392000000000003</v>
      </c>
      <c r="L36" s="288">
        <v>74.131200000000007</v>
      </c>
      <c r="M36" s="475"/>
      <c r="N36" s="476"/>
      <c r="O36" s="476"/>
      <c r="P36" s="476"/>
      <c r="Q36" s="476"/>
      <c r="R36" s="477"/>
      <c r="S36" s="260" t="s">
        <v>302</v>
      </c>
      <c r="T36" s="92">
        <v>1786.8360215338773</v>
      </c>
      <c r="U36" s="92">
        <v>1751.0993011031997</v>
      </c>
      <c r="V36" s="92">
        <v>1733.2309408878609</v>
      </c>
      <c r="W36" s="92">
        <v>1715.3625806725222</v>
      </c>
      <c r="X36" s="92">
        <v>1697.4942204571835</v>
      </c>
    </row>
    <row r="37" spans="1:24" ht="18.75" customHeight="1">
      <c r="A37" s="42">
        <v>210246</v>
      </c>
      <c r="B37" s="43" t="s">
        <v>304</v>
      </c>
      <c r="C37" s="260">
        <v>1200</v>
      </c>
      <c r="D37" s="260">
        <v>600</v>
      </c>
      <c r="E37" s="260">
        <v>140</v>
      </c>
      <c r="F37" s="287" t="s">
        <v>2360</v>
      </c>
      <c r="G37" s="260">
        <v>4</v>
      </c>
      <c r="H37" s="288">
        <v>2.88</v>
      </c>
      <c r="I37" s="288">
        <v>0.4032</v>
      </c>
      <c r="J37" s="260">
        <v>16</v>
      </c>
      <c r="K37" s="288">
        <f t="shared" si="1"/>
        <v>6.4512</v>
      </c>
      <c r="L37" s="288">
        <v>70.963200000000001</v>
      </c>
      <c r="M37" s="475"/>
      <c r="N37" s="476"/>
      <c r="O37" s="476"/>
      <c r="P37" s="476"/>
      <c r="Q37" s="476"/>
      <c r="R37" s="477"/>
      <c r="S37" s="260" t="s">
        <v>302</v>
      </c>
      <c r="T37" s="92">
        <v>1787.1881935478427</v>
      </c>
      <c r="U37" s="92">
        <v>1751.4444296768859</v>
      </c>
      <c r="V37" s="92">
        <v>1733.5725477414073</v>
      </c>
      <c r="W37" s="92">
        <v>1715.700665805929</v>
      </c>
      <c r="X37" s="92">
        <v>1697.8287838704505</v>
      </c>
    </row>
    <row r="38" spans="1:24" ht="18.75" customHeight="1">
      <c r="A38" s="42">
        <v>28928</v>
      </c>
      <c r="B38" s="43" t="s">
        <v>304</v>
      </c>
      <c r="C38" s="260">
        <v>1200</v>
      </c>
      <c r="D38" s="260">
        <v>600</v>
      </c>
      <c r="E38" s="260">
        <v>150</v>
      </c>
      <c r="F38" s="287" t="s">
        <v>2360</v>
      </c>
      <c r="G38" s="260">
        <v>4</v>
      </c>
      <c r="H38" s="288">
        <v>2.88</v>
      </c>
      <c r="I38" s="288">
        <v>0.432</v>
      </c>
      <c r="J38" s="260">
        <v>16</v>
      </c>
      <c r="K38" s="288">
        <f t="shared" si="1"/>
        <v>6.9119999999999999</v>
      </c>
      <c r="L38" s="288">
        <v>76.031999999999996</v>
      </c>
      <c r="M38" s="475"/>
      <c r="N38" s="476"/>
      <c r="O38" s="476"/>
      <c r="P38" s="476"/>
      <c r="Q38" s="476"/>
      <c r="R38" s="477"/>
      <c r="S38" s="260" t="s">
        <v>302</v>
      </c>
      <c r="T38" s="92">
        <v>1786.6388052060568</v>
      </c>
      <c r="U38" s="92">
        <v>1750.9060291019357</v>
      </c>
      <c r="V38" s="92">
        <v>1733.0396410498749</v>
      </c>
      <c r="W38" s="92">
        <v>1715.1732529978144</v>
      </c>
      <c r="X38" s="92">
        <v>1697.3068649457539</v>
      </c>
    </row>
    <row r="39" spans="1:24" ht="18.75" customHeight="1">
      <c r="A39" s="42">
        <v>210247</v>
      </c>
      <c r="B39" s="43" t="s">
        <v>304</v>
      </c>
      <c r="C39" s="260">
        <v>1200</v>
      </c>
      <c r="D39" s="260">
        <v>600</v>
      </c>
      <c r="E39" s="260">
        <v>160</v>
      </c>
      <c r="F39" s="287" t="s">
        <v>2360</v>
      </c>
      <c r="G39" s="260">
        <v>3</v>
      </c>
      <c r="H39" s="288">
        <v>2.16</v>
      </c>
      <c r="I39" s="288">
        <v>0.34560000000000002</v>
      </c>
      <c r="J39" s="260">
        <v>20</v>
      </c>
      <c r="K39" s="288">
        <f t="shared" si="1"/>
        <v>6.9120000000000008</v>
      </c>
      <c r="L39" s="288">
        <v>76.032000000000011</v>
      </c>
      <c r="M39" s="475"/>
      <c r="N39" s="476"/>
      <c r="O39" s="476"/>
      <c r="P39" s="476"/>
      <c r="Q39" s="476"/>
      <c r="R39" s="477"/>
      <c r="S39" s="260" t="s">
        <v>302</v>
      </c>
      <c r="T39" s="92">
        <v>1786.6388052060568</v>
      </c>
      <c r="U39" s="92">
        <v>1750.9060291019357</v>
      </c>
      <c r="V39" s="92">
        <v>1733.0396410498749</v>
      </c>
      <c r="W39" s="92">
        <v>1715.1732529978144</v>
      </c>
      <c r="X39" s="92">
        <v>1697.3068649457539</v>
      </c>
    </row>
    <row r="40" spans="1:24" ht="18.75" customHeight="1">
      <c r="A40" s="42">
        <v>210248</v>
      </c>
      <c r="B40" s="43" t="s">
        <v>304</v>
      </c>
      <c r="C40" s="260">
        <v>1200</v>
      </c>
      <c r="D40" s="260">
        <v>600</v>
      </c>
      <c r="E40" s="260">
        <v>170</v>
      </c>
      <c r="F40" s="287" t="s">
        <v>2360</v>
      </c>
      <c r="G40" s="260">
        <v>3</v>
      </c>
      <c r="H40" s="288">
        <v>2.16</v>
      </c>
      <c r="I40" s="288">
        <v>0.36720000000000003</v>
      </c>
      <c r="J40" s="260">
        <v>16</v>
      </c>
      <c r="K40" s="288">
        <f t="shared" si="1"/>
        <v>5.8752000000000004</v>
      </c>
      <c r="L40" s="288">
        <v>64.627200000000002</v>
      </c>
      <c r="M40" s="475"/>
      <c r="N40" s="476"/>
      <c r="O40" s="476"/>
      <c r="P40" s="476"/>
      <c r="Q40" s="476"/>
      <c r="R40" s="477"/>
      <c r="S40" s="260" t="s">
        <v>302</v>
      </c>
      <c r="T40" s="92">
        <v>1787.996117579881</v>
      </c>
      <c r="U40" s="92">
        <v>1752.2361952282833</v>
      </c>
      <c r="V40" s="92">
        <v>1734.3562340524845</v>
      </c>
      <c r="W40" s="92">
        <v>1716.4762728766857</v>
      </c>
      <c r="X40" s="92">
        <v>1698.5963117008869</v>
      </c>
    </row>
    <row r="41" spans="1:24" ht="18.75" customHeight="1">
      <c r="A41" s="42">
        <v>210249</v>
      </c>
      <c r="B41" s="43" t="s">
        <v>304</v>
      </c>
      <c r="C41" s="260">
        <v>1200</v>
      </c>
      <c r="D41" s="260">
        <v>600</v>
      </c>
      <c r="E41" s="260">
        <v>180</v>
      </c>
      <c r="F41" s="287" t="s">
        <v>2360</v>
      </c>
      <c r="G41" s="260">
        <v>3</v>
      </c>
      <c r="H41" s="288">
        <v>2.16</v>
      </c>
      <c r="I41" s="288">
        <v>0.38880000000000003</v>
      </c>
      <c r="J41" s="260">
        <v>16</v>
      </c>
      <c r="K41" s="288">
        <f t="shared" si="1"/>
        <v>6.2208000000000006</v>
      </c>
      <c r="L41" s="288">
        <v>68.42880000000001</v>
      </c>
      <c r="M41" s="475"/>
      <c r="N41" s="476"/>
      <c r="O41" s="476"/>
      <c r="P41" s="476"/>
      <c r="Q41" s="476"/>
      <c r="R41" s="477"/>
      <c r="S41" s="260" t="s">
        <v>302</v>
      </c>
      <c r="T41" s="92">
        <v>1787.4934092932795</v>
      </c>
      <c r="U41" s="92">
        <v>1751.7435411074139</v>
      </c>
      <c r="V41" s="92">
        <v>1733.8686070144811</v>
      </c>
      <c r="W41" s="92">
        <v>1715.9936729215483</v>
      </c>
      <c r="X41" s="92">
        <v>1698.1187388286155</v>
      </c>
    </row>
    <row r="42" spans="1:24" ht="18.75" customHeight="1">
      <c r="A42" s="42">
        <v>210250</v>
      </c>
      <c r="B42" s="43" t="s">
        <v>304</v>
      </c>
      <c r="C42" s="260">
        <v>1200</v>
      </c>
      <c r="D42" s="260">
        <v>600</v>
      </c>
      <c r="E42" s="260">
        <v>190</v>
      </c>
      <c r="F42" s="287" t="s">
        <v>2360</v>
      </c>
      <c r="G42" s="260">
        <v>3</v>
      </c>
      <c r="H42" s="288">
        <v>2.16</v>
      </c>
      <c r="I42" s="288">
        <v>0.41040000000000004</v>
      </c>
      <c r="J42" s="260">
        <v>16</v>
      </c>
      <c r="K42" s="288">
        <f t="shared" si="1"/>
        <v>6.5664000000000007</v>
      </c>
      <c r="L42" s="288">
        <v>72.230400000000003</v>
      </c>
      <c r="M42" s="472"/>
      <c r="N42" s="473"/>
      <c r="O42" s="473"/>
      <c r="P42" s="473"/>
      <c r="Q42" s="473"/>
      <c r="R42" s="474"/>
      <c r="S42" s="260" t="s">
        <v>302</v>
      </c>
      <c r="T42" s="92">
        <v>1787.0436176684254</v>
      </c>
      <c r="U42" s="92">
        <v>1751.3027453150569</v>
      </c>
      <c r="V42" s="92">
        <v>1733.4323091383726</v>
      </c>
      <c r="W42" s="92">
        <v>1715.5618729616883</v>
      </c>
      <c r="X42" s="92">
        <v>1697.691436785004</v>
      </c>
    </row>
    <row r="43" spans="1:24" ht="18.75" customHeight="1">
      <c r="A43" s="42">
        <v>12889</v>
      </c>
      <c r="B43" s="43" t="s">
        <v>305</v>
      </c>
      <c r="C43" s="260">
        <v>1200</v>
      </c>
      <c r="D43" s="260">
        <v>600</v>
      </c>
      <c r="E43" s="260">
        <v>50</v>
      </c>
      <c r="F43" s="287" t="s">
        <v>2359</v>
      </c>
      <c r="G43" s="260">
        <v>12</v>
      </c>
      <c r="H43" s="288">
        <v>8.64</v>
      </c>
      <c r="I43" s="288">
        <v>0.432</v>
      </c>
      <c r="J43" s="260">
        <v>16</v>
      </c>
      <c r="K43" s="288">
        <f t="shared" si="1"/>
        <v>6.9119999999999999</v>
      </c>
      <c r="L43" s="288">
        <v>76.031999999999996</v>
      </c>
      <c r="M43" s="462" t="s">
        <v>310</v>
      </c>
      <c r="N43" s="470"/>
      <c r="O43" s="470"/>
      <c r="P43" s="470"/>
      <c r="Q43" s="470"/>
      <c r="R43" s="471"/>
      <c r="S43" s="260" t="s">
        <v>302</v>
      </c>
      <c r="T43" s="92">
        <v>1970.2645362002088</v>
      </c>
      <c r="U43" s="92">
        <v>1930.8592454762045</v>
      </c>
      <c r="V43" s="92">
        <v>1911.1566001142025</v>
      </c>
      <c r="W43" s="92">
        <v>1891.4539547522004</v>
      </c>
      <c r="X43" s="92">
        <v>1871.7513093901982</v>
      </c>
    </row>
    <row r="44" spans="1:24" ht="18.75" customHeight="1">
      <c r="A44" s="42">
        <v>31473</v>
      </c>
      <c r="B44" s="43" t="s">
        <v>305</v>
      </c>
      <c r="C44" s="260">
        <v>1200</v>
      </c>
      <c r="D44" s="260">
        <v>600</v>
      </c>
      <c r="E44" s="260">
        <v>60</v>
      </c>
      <c r="F44" s="287" t="s">
        <v>2360</v>
      </c>
      <c r="G44" s="260">
        <v>10</v>
      </c>
      <c r="H44" s="288">
        <v>7.2</v>
      </c>
      <c r="I44" s="288">
        <v>0.432</v>
      </c>
      <c r="J44" s="260">
        <v>16</v>
      </c>
      <c r="K44" s="288">
        <f t="shared" si="1"/>
        <v>6.9119999999999999</v>
      </c>
      <c r="L44" s="288">
        <v>76.031999999999996</v>
      </c>
      <c r="M44" s="475"/>
      <c r="N44" s="476"/>
      <c r="O44" s="476"/>
      <c r="P44" s="476"/>
      <c r="Q44" s="476"/>
      <c r="R44" s="477"/>
      <c r="S44" s="260" t="s">
        <v>302</v>
      </c>
      <c r="T44" s="92">
        <v>1970.2645362002088</v>
      </c>
      <c r="U44" s="92">
        <v>1930.8592454762045</v>
      </c>
      <c r="V44" s="92">
        <v>1911.1566001142025</v>
      </c>
      <c r="W44" s="92">
        <v>1891.4539547522004</v>
      </c>
      <c r="X44" s="92">
        <v>1871.7513093901982</v>
      </c>
    </row>
    <row r="45" spans="1:24" ht="18.75" customHeight="1">
      <c r="A45" s="42">
        <v>21314</v>
      </c>
      <c r="B45" s="43" t="s">
        <v>305</v>
      </c>
      <c r="C45" s="260">
        <v>1200</v>
      </c>
      <c r="D45" s="260">
        <v>600</v>
      </c>
      <c r="E45" s="260">
        <v>70</v>
      </c>
      <c r="F45" s="287" t="s">
        <v>2360</v>
      </c>
      <c r="G45" s="260">
        <v>8</v>
      </c>
      <c r="H45" s="288">
        <v>5.76</v>
      </c>
      <c r="I45" s="288">
        <v>0.4032</v>
      </c>
      <c r="J45" s="260">
        <v>16</v>
      </c>
      <c r="K45" s="288">
        <f t="shared" si="1"/>
        <v>6.4512</v>
      </c>
      <c r="L45" s="288">
        <v>70.963200000000001</v>
      </c>
      <c r="M45" s="475"/>
      <c r="N45" s="476"/>
      <c r="O45" s="476"/>
      <c r="P45" s="476"/>
      <c r="Q45" s="476"/>
      <c r="R45" s="477"/>
      <c r="S45" s="260" t="s">
        <v>302</v>
      </c>
      <c r="T45" s="92">
        <v>1970.8139245419948</v>
      </c>
      <c r="U45" s="92">
        <v>1931.3976460511549</v>
      </c>
      <c r="V45" s="92">
        <v>1911.6895068057349</v>
      </c>
      <c r="W45" s="92">
        <v>1891.981367560315</v>
      </c>
      <c r="X45" s="92">
        <v>1872.2732283148951</v>
      </c>
    </row>
    <row r="46" spans="1:24" ht="18.75" customHeight="1">
      <c r="A46" s="42">
        <v>21315</v>
      </c>
      <c r="B46" s="43" t="s">
        <v>305</v>
      </c>
      <c r="C46" s="260">
        <v>1200</v>
      </c>
      <c r="D46" s="260">
        <v>600</v>
      </c>
      <c r="E46" s="260">
        <v>80</v>
      </c>
      <c r="F46" s="287" t="s">
        <v>2360</v>
      </c>
      <c r="G46" s="260">
        <v>6</v>
      </c>
      <c r="H46" s="288">
        <v>4.32</v>
      </c>
      <c r="I46" s="288">
        <v>0.34560000000000002</v>
      </c>
      <c r="J46" s="260">
        <v>20</v>
      </c>
      <c r="K46" s="288">
        <f t="shared" si="1"/>
        <v>6.9120000000000008</v>
      </c>
      <c r="L46" s="288">
        <v>76.032000000000011</v>
      </c>
      <c r="M46" s="475"/>
      <c r="N46" s="476"/>
      <c r="O46" s="476"/>
      <c r="P46" s="476"/>
      <c r="Q46" s="476"/>
      <c r="R46" s="477"/>
      <c r="S46" s="260" t="s">
        <v>302</v>
      </c>
      <c r="T46" s="92">
        <v>1970.2645362002088</v>
      </c>
      <c r="U46" s="92">
        <v>1930.8592454762045</v>
      </c>
      <c r="V46" s="92">
        <v>1911.1566001142025</v>
      </c>
      <c r="W46" s="92">
        <v>1891.4539547522004</v>
      </c>
      <c r="X46" s="92">
        <v>1871.7513093901982</v>
      </c>
    </row>
    <row r="47" spans="1:24" ht="18.75" customHeight="1">
      <c r="A47" s="42">
        <v>26848</v>
      </c>
      <c r="B47" s="43" t="s">
        <v>305</v>
      </c>
      <c r="C47" s="260">
        <v>1200</v>
      </c>
      <c r="D47" s="260">
        <v>600</v>
      </c>
      <c r="E47" s="260">
        <v>90</v>
      </c>
      <c r="F47" s="287" t="s">
        <v>2360</v>
      </c>
      <c r="G47" s="260">
        <v>6</v>
      </c>
      <c r="H47" s="288">
        <v>4.32</v>
      </c>
      <c r="I47" s="288">
        <v>0.38880000000000003</v>
      </c>
      <c r="J47" s="260">
        <v>16</v>
      </c>
      <c r="K47" s="288">
        <f t="shared" si="1"/>
        <v>6.2208000000000006</v>
      </c>
      <c r="L47" s="288">
        <v>68.42880000000001</v>
      </c>
      <c r="M47" s="475"/>
      <c r="N47" s="476"/>
      <c r="O47" s="476"/>
      <c r="P47" s="476"/>
      <c r="Q47" s="476"/>
      <c r="R47" s="477"/>
      <c r="S47" s="260" t="s">
        <v>302</v>
      </c>
      <c r="T47" s="92">
        <v>1971.1191402874315</v>
      </c>
      <c r="U47" s="92">
        <v>1931.6967574816829</v>
      </c>
      <c r="V47" s="92">
        <v>1911.9855660788085</v>
      </c>
      <c r="W47" s="92">
        <v>1892.2743746759343</v>
      </c>
      <c r="X47" s="92">
        <v>1872.5631832730598</v>
      </c>
    </row>
    <row r="48" spans="1:24" ht="18.75" customHeight="1">
      <c r="A48" s="42">
        <v>12890</v>
      </c>
      <c r="B48" s="43" t="s">
        <v>305</v>
      </c>
      <c r="C48" s="260">
        <v>1200</v>
      </c>
      <c r="D48" s="260">
        <v>600</v>
      </c>
      <c r="E48" s="260">
        <v>100</v>
      </c>
      <c r="F48" s="287" t="s">
        <v>2365</v>
      </c>
      <c r="G48" s="260">
        <v>6</v>
      </c>
      <c r="H48" s="288">
        <v>4.32</v>
      </c>
      <c r="I48" s="288">
        <v>0.432</v>
      </c>
      <c r="J48" s="260">
        <v>16</v>
      </c>
      <c r="K48" s="288">
        <f t="shared" si="1"/>
        <v>6.9119999999999999</v>
      </c>
      <c r="L48" s="288">
        <v>76.031999999999996</v>
      </c>
      <c r="M48" s="475"/>
      <c r="N48" s="476"/>
      <c r="O48" s="476"/>
      <c r="P48" s="476"/>
      <c r="Q48" s="476"/>
      <c r="R48" s="477"/>
      <c r="S48" s="260" t="s">
        <v>302</v>
      </c>
      <c r="T48" s="92">
        <v>1970.2645362002088</v>
      </c>
      <c r="U48" s="92">
        <v>1930.8592454762045</v>
      </c>
      <c r="V48" s="92">
        <v>1911.1566001142025</v>
      </c>
      <c r="W48" s="92">
        <v>1891.4539547522004</v>
      </c>
      <c r="X48" s="92">
        <v>1871.7513093901982</v>
      </c>
    </row>
    <row r="49" spans="1:24" ht="18.75" customHeight="1">
      <c r="A49" s="42">
        <v>210173</v>
      </c>
      <c r="B49" s="43" t="s">
        <v>305</v>
      </c>
      <c r="C49" s="260">
        <v>1200</v>
      </c>
      <c r="D49" s="260">
        <v>600</v>
      </c>
      <c r="E49" s="260">
        <v>110</v>
      </c>
      <c r="F49" s="287" t="s">
        <v>2360</v>
      </c>
      <c r="G49" s="260">
        <v>5</v>
      </c>
      <c r="H49" s="288">
        <v>3.6</v>
      </c>
      <c r="I49" s="288">
        <v>0.39600000000000002</v>
      </c>
      <c r="J49" s="260">
        <v>16</v>
      </c>
      <c r="K49" s="288">
        <f t="shared" si="1"/>
        <v>6.3360000000000003</v>
      </c>
      <c r="L49" s="288">
        <v>69.695999999999998</v>
      </c>
      <c r="M49" s="475"/>
      <c r="N49" s="476"/>
      <c r="O49" s="476"/>
      <c r="P49" s="476"/>
      <c r="Q49" s="476"/>
      <c r="R49" s="477"/>
      <c r="S49" s="260" t="s">
        <v>302</v>
      </c>
      <c r="T49" s="92">
        <v>1970.9637577261183</v>
      </c>
      <c r="U49" s="92">
        <v>1931.5444825715958</v>
      </c>
      <c r="V49" s="92">
        <v>1911.8348449943346</v>
      </c>
      <c r="W49" s="92">
        <v>1892.1252074170734</v>
      </c>
      <c r="X49" s="92">
        <v>1872.4155698398122</v>
      </c>
    </row>
    <row r="50" spans="1:24" ht="18.75" customHeight="1">
      <c r="A50" s="42">
        <v>35443</v>
      </c>
      <c r="B50" s="43" t="s">
        <v>305</v>
      </c>
      <c r="C50" s="260">
        <v>1200</v>
      </c>
      <c r="D50" s="260">
        <v>600</v>
      </c>
      <c r="E50" s="260">
        <v>120</v>
      </c>
      <c r="F50" s="287" t="s">
        <v>2360</v>
      </c>
      <c r="G50" s="260">
        <v>5</v>
      </c>
      <c r="H50" s="288">
        <v>3.6</v>
      </c>
      <c r="I50" s="288">
        <v>0.432</v>
      </c>
      <c r="J50" s="260">
        <v>16</v>
      </c>
      <c r="K50" s="288">
        <f t="shared" si="1"/>
        <v>6.9119999999999999</v>
      </c>
      <c r="L50" s="288">
        <v>76.031999999999996</v>
      </c>
      <c r="M50" s="475"/>
      <c r="N50" s="476"/>
      <c r="O50" s="476"/>
      <c r="P50" s="476"/>
      <c r="Q50" s="476"/>
      <c r="R50" s="477"/>
      <c r="S50" s="260" t="s">
        <v>302</v>
      </c>
      <c r="T50" s="92">
        <v>1970.2645362002088</v>
      </c>
      <c r="U50" s="92">
        <v>1930.8592454762045</v>
      </c>
      <c r="V50" s="92">
        <v>1911.1566001142025</v>
      </c>
      <c r="W50" s="92">
        <v>1891.4539547522004</v>
      </c>
      <c r="X50" s="92">
        <v>1871.7513093901982</v>
      </c>
    </row>
    <row r="51" spans="1:24" ht="18.75" customHeight="1">
      <c r="A51" s="42">
        <v>377524</v>
      </c>
      <c r="B51" s="43" t="s">
        <v>305</v>
      </c>
      <c r="C51" s="260">
        <v>1200</v>
      </c>
      <c r="D51" s="260">
        <v>600</v>
      </c>
      <c r="E51" s="260">
        <v>130</v>
      </c>
      <c r="F51" s="287" t="s">
        <v>2360</v>
      </c>
      <c r="G51" s="260">
        <v>3</v>
      </c>
      <c r="H51" s="288">
        <v>2.16</v>
      </c>
      <c r="I51" s="288">
        <v>0.28079999999999999</v>
      </c>
      <c r="J51" s="260">
        <v>24</v>
      </c>
      <c r="K51" s="288">
        <f>I51*J51</f>
        <v>6.7392000000000003</v>
      </c>
      <c r="L51" s="288">
        <v>74.131200000000007</v>
      </c>
      <c r="M51" s="475"/>
      <c r="N51" s="476"/>
      <c r="O51" s="476"/>
      <c r="P51" s="476"/>
      <c r="Q51" s="476"/>
      <c r="R51" s="477"/>
      <c r="S51" s="260" t="s">
        <v>302</v>
      </c>
      <c r="T51" s="92">
        <v>1970.4617525280294</v>
      </c>
      <c r="U51" s="92">
        <v>1931.0525174774687</v>
      </c>
      <c r="V51" s="92">
        <v>1911.3478999521885</v>
      </c>
      <c r="W51" s="92">
        <v>1891.6432824269082</v>
      </c>
      <c r="X51" s="92">
        <v>1871.9386649016278</v>
      </c>
    </row>
    <row r="52" spans="1:24" ht="18.75" customHeight="1">
      <c r="A52" s="42">
        <v>31484</v>
      </c>
      <c r="B52" s="43" t="s">
        <v>305</v>
      </c>
      <c r="C52" s="260">
        <v>1200</v>
      </c>
      <c r="D52" s="260">
        <v>600</v>
      </c>
      <c r="E52" s="260">
        <v>140</v>
      </c>
      <c r="F52" s="287" t="s">
        <v>2360</v>
      </c>
      <c r="G52" s="260">
        <v>4</v>
      </c>
      <c r="H52" s="288">
        <v>2.88</v>
      </c>
      <c r="I52" s="288">
        <v>0.4032</v>
      </c>
      <c r="J52" s="260">
        <v>16</v>
      </c>
      <c r="K52" s="288">
        <f t="shared" si="1"/>
        <v>6.4512</v>
      </c>
      <c r="L52" s="288">
        <v>70.963200000000001</v>
      </c>
      <c r="M52" s="475"/>
      <c r="N52" s="476"/>
      <c r="O52" s="476"/>
      <c r="P52" s="476"/>
      <c r="Q52" s="476"/>
      <c r="R52" s="477"/>
      <c r="S52" s="260" t="s">
        <v>302</v>
      </c>
      <c r="T52" s="92">
        <v>1970.8139245419948</v>
      </c>
      <c r="U52" s="92">
        <v>1931.3976460511549</v>
      </c>
      <c r="V52" s="92">
        <v>1911.6895068057349</v>
      </c>
      <c r="W52" s="92">
        <v>1891.981367560315</v>
      </c>
      <c r="X52" s="92">
        <v>1872.2732283148951</v>
      </c>
    </row>
    <row r="53" spans="1:24" ht="18.75" customHeight="1">
      <c r="A53" s="42">
        <v>33133</v>
      </c>
      <c r="B53" s="43" t="s">
        <v>305</v>
      </c>
      <c r="C53" s="260">
        <v>1200</v>
      </c>
      <c r="D53" s="260">
        <v>600</v>
      </c>
      <c r="E53" s="260">
        <v>150</v>
      </c>
      <c r="F53" s="287" t="s">
        <v>2360</v>
      </c>
      <c r="G53" s="260">
        <v>4</v>
      </c>
      <c r="H53" s="288">
        <v>2.88</v>
      </c>
      <c r="I53" s="288">
        <v>0.432</v>
      </c>
      <c r="J53" s="260">
        <v>16</v>
      </c>
      <c r="K53" s="288">
        <f t="shared" si="1"/>
        <v>6.9119999999999999</v>
      </c>
      <c r="L53" s="288">
        <v>76.031999999999996</v>
      </c>
      <c r="M53" s="475"/>
      <c r="N53" s="476"/>
      <c r="O53" s="476"/>
      <c r="P53" s="476"/>
      <c r="Q53" s="476"/>
      <c r="R53" s="477"/>
      <c r="S53" s="260" t="s">
        <v>302</v>
      </c>
      <c r="T53" s="92">
        <v>1970.2645362002088</v>
      </c>
      <c r="U53" s="92">
        <v>1930.8592454762045</v>
      </c>
      <c r="V53" s="92">
        <v>1911.1566001142025</v>
      </c>
      <c r="W53" s="92">
        <v>1891.4539547522004</v>
      </c>
      <c r="X53" s="92">
        <v>1871.7513093901982</v>
      </c>
    </row>
    <row r="54" spans="1:24" ht="18.75" customHeight="1">
      <c r="A54" s="42">
        <v>210175</v>
      </c>
      <c r="B54" s="43" t="s">
        <v>305</v>
      </c>
      <c r="C54" s="260">
        <v>1200</v>
      </c>
      <c r="D54" s="260">
        <v>600</v>
      </c>
      <c r="E54" s="260">
        <v>160</v>
      </c>
      <c r="F54" s="287" t="s">
        <v>2360</v>
      </c>
      <c r="G54" s="260">
        <v>3</v>
      </c>
      <c r="H54" s="288">
        <v>2.16</v>
      </c>
      <c r="I54" s="288">
        <v>0.34560000000000002</v>
      </c>
      <c r="J54" s="260">
        <v>20</v>
      </c>
      <c r="K54" s="288">
        <f t="shared" si="1"/>
        <v>6.9120000000000008</v>
      </c>
      <c r="L54" s="288">
        <v>76.032000000000011</v>
      </c>
      <c r="M54" s="475"/>
      <c r="N54" s="476"/>
      <c r="O54" s="476"/>
      <c r="P54" s="476"/>
      <c r="Q54" s="476"/>
      <c r="R54" s="477"/>
      <c r="S54" s="260" t="s">
        <v>302</v>
      </c>
      <c r="T54" s="92">
        <v>1970.2645362002088</v>
      </c>
      <c r="U54" s="92">
        <v>1930.8592454762045</v>
      </c>
      <c r="V54" s="92">
        <v>1911.1566001142025</v>
      </c>
      <c r="W54" s="92">
        <v>1891.4539547522004</v>
      </c>
      <c r="X54" s="92">
        <v>1871.7513093901982</v>
      </c>
    </row>
    <row r="55" spans="1:24" ht="18.75" customHeight="1">
      <c r="A55" s="42">
        <v>210176</v>
      </c>
      <c r="B55" s="43" t="s">
        <v>305</v>
      </c>
      <c r="C55" s="260">
        <v>1200</v>
      </c>
      <c r="D55" s="260">
        <v>600</v>
      </c>
      <c r="E55" s="260">
        <v>170</v>
      </c>
      <c r="F55" s="287" t="s">
        <v>2360</v>
      </c>
      <c r="G55" s="260">
        <v>3</v>
      </c>
      <c r="H55" s="288">
        <v>2.16</v>
      </c>
      <c r="I55" s="288">
        <v>0.36720000000000003</v>
      </c>
      <c r="J55" s="260">
        <v>16</v>
      </c>
      <c r="K55" s="288">
        <f t="shared" si="1"/>
        <v>5.8752000000000004</v>
      </c>
      <c r="L55" s="288">
        <v>64.627200000000002</v>
      </c>
      <c r="M55" s="475"/>
      <c r="N55" s="476"/>
      <c r="O55" s="476"/>
      <c r="P55" s="476"/>
      <c r="Q55" s="476"/>
      <c r="R55" s="477"/>
      <c r="S55" s="260" t="s">
        <v>302</v>
      </c>
      <c r="T55" s="92">
        <v>1971.621848574033</v>
      </c>
      <c r="U55" s="92">
        <v>1932.1894116025524</v>
      </c>
      <c r="V55" s="92">
        <v>1912.4731931168119</v>
      </c>
      <c r="W55" s="92">
        <v>1892.7569746310717</v>
      </c>
      <c r="X55" s="92">
        <v>1873.0407561453312</v>
      </c>
    </row>
    <row r="56" spans="1:24" ht="18.75" customHeight="1">
      <c r="A56" s="42">
        <v>210177</v>
      </c>
      <c r="B56" s="43" t="s">
        <v>305</v>
      </c>
      <c r="C56" s="260">
        <v>1200</v>
      </c>
      <c r="D56" s="260">
        <v>600</v>
      </c>
      <c r="E56" s="260">
        <v>180</v>
      </c>
      <c r="F56" s="287" t="s">
        <v>2360</v>
      </c>
      <c r="G56" s="260">
        <v>3</v>
      </c>
      <c r="H56" s="288">
        <v>2.16</v>
      </c>
      <c r="I56" s="288">
        <v>0.38880000000000003</v>
      </c>
      <c r="J56" s="260">
        <v>16</v>
      </c>
      <c r="K56" s="288">
        <f t="shared" si="1"/>
        <v>6.2208000000000006</v>
      </c>
      <c r="L56" s="288">
        <v>68.42880000000001</v>
      </c>
      <c r="M56" s="475"/>
      <c r="N56" s="476"/>
      <c r="O56" s="476"/>
      <c r="P56" s="476"/>
      <c r="Q56" s="476"/>
      <c r="R56" s="477"/>
      <c r="S56" s="260" t="s">
        <v>302</v>
      </c>
      <c r="T56" s="92">
        <v>1971.1191402874315</v>
      </c>
      <c r="U56" s="92">
        <v>1931.6967574816829</v>
      </c>
      <c r="V56" s="92">
        <v>1911.9855660788085</v>
      </c>
      <c r="W56" s="92">
        <v>1892.2743746759343</v>
      </c>
      <c r="X56" s="92">
        <v>1872.5631832730598</v>
      </c>
    </row>
    <row r="57" spans="1:24" ht="18.75" customHeight="1">
      <c r="A57" s="42">
        <v>210178</v>
      </c>
      <c r="B57" s="43" t="s">
        <v>305</v>
      </c>
      <c r="C57" s="260">
        <v>1200</v>
      </c>
      <c r="D57" s="260">
        <v>600</v>
      </c>
      <c r="E57" s="260">
        <v>190</v>
      </c>
      <c r="F57" s="287" t="s">
        <v>2360</v>
      </c>
      <c r="G57" s="260">
        <v>3</v>
      </c>
      <c r="H57" s="288">
        <v>2.16</v>
      </c>
      <c r="I57" s="288">
        <v>0.41040000000000004</v>
      </c>
      <c r="J57" s="260">
        <v>16</v>
      </c>
      <c r="K57" s="288">
        <f t="shared" si="1"/>
        <v>6.5664000000000007</v>
      </c>
      <c r="L57" s="288">
        <v>72.230400000000003</v>
      </c>
      <c r="M57" s="475"/>
      <c r="N57" s="476"/>
      <c r="O57" s="476"/>
      <c r="P57" s="476"/>
      <c r="Q57" s="476"/>
      <c r="R57" s="477"/>
      <c r="S57" s="260" t="s">
        <v>302</v>
      </c>
      <c r="T57" s="92">
        <v>1970.6693486625775</v>
      </c>
      <c r="U57" s="92">
        <v>1931.2559616893259</v>
      </c>
      <c r="V57" s="92">
        <v>1911.5492682027002</v>
      </c>
      <c r="W57" s="92">
        <v>1891.8425747160743</v>
      </c>
      <c r="X57" s="92">
        <v>1872.1358812294486</v>
      </c>
    </row>
    <row r="58" spans="1:24" ht="18.75" customHeight="1">
      <c r="A58" s="42">
        <v>210179</v>
      </c>
      <c r="B58" s="43" t="s">
        <v>305</v>
      </c>
      <c r="C58" s="260">
        <v>1200</v>
      </c>
      <c r="D58" s="260">
        <v>600</v>
      </c>
      <c r="E58" s="260">
        <v>200</v>
      </c>
      <c r="F58" s="287" t="s">
        <v>2360</v>
      </c>
      <c r="G58" s="260">
        <v>3</v>
      </c>
      <c r="H58" s="288">
        <v>2.16</v>
      </c>
      <c r="I58" s="288">
        <v>0.432</v>
      </c>
      <c r="J58" s="260">
        <v>16</v>
      </c>
      <c r="K58" s="288">
        <f t="shared" si="1"/>
        <v>6.9119999999999999</v>
      </c>
      <c r="L58" s="288">
        <v>76.031999999999996</v>
      </c>
      <c r="M58" s="472"/>
      <c r="N58" s="473"/>
      <c r="O58" s="473"/>
      <c r="P58" s="473"/>
      <c r="Q58" s="473"/>
      <c r="R58" s="474"/>
      <c r="S58" s="260" t="s">
        <v>302</v>
      </c>
      <c r="T58" s="92">
        <v>1970.2645362002088</v>
      </c>
      <c r="U58" s="92">
        <v>1930.8592454762045</v>
      </c>
      <c r="V58" s="92">
        <v>1911.1566001142025</v>
      </c>
      <c r="W58" s="92">
        <v>1891.4539547522004</v>
      </c>
      <c r="X58" s="92">
        <v>1871.7513093901982</v>
      </c>
    </row>
    <row r="59" spans="1:24" ht="22.5" customHeight="1">
      <c r="A59" s="42">
        <v>13241</v>
      </c>
      <c r="B59" s="43" t="s">
        <v>306</v>
      </c>
      <c r="C59" s="260">
        <v>1200</v>
      </c>
      <c r="D59" s="260">
        <v>600</v>
      </c>
      <c r="E59" s="260">
        <v>50</v>
      </c>
      <c r="F59" s="287" t="s">
        <v>2359</v>
      </c>
      <c r="G59" s="260">
        <v>12</v>
      </c>
      <c r="H59" s="288">
        <v>8.64</v>
      </c>
      <c r="I59" s="288">
        <v>0.432</v>
      </c>
      <c r="J59" s="260">
        <v>16</v>
      </c>
      <c r="K59" s="288">
        <f t="shared" si="1"/>
        <v>6.9119999999999999</v>
      </c>
      <c r="L59" s="288">
        <v>76.031999999999996</v>
      </c>
      <c r="M59" s="462" t="s">
        <v>311</v>
      </c>
      <c r="N59" s="470"/>
      <c r="O59" s="470"/>
      <c r="P59" s="470"/>
      <c r="Q59" s="470"/>
      <c r="R59" s="471"/>
      <c r="S59" s="45" t="s">
        <v>302</v>
      </c>
      <c r="T59" s="92">
        <v>2422.8961151475769</v>
      </c>
      <c r="U59" s="92">
        <v>2374.4381928446255</v>
      </c>
      <c r="V59" s="92">
        <v>2350.2092316931494</v>
      </c>
      <c r="W59" s="92">
        <v>2325.9802705416737</v>
      </c>
      <c r="X59" s="92">
        <v>2301.751309390198</v>
      </c>
    </row>
    <row r="60" spans="1:24" ht="22.5" customHeight="1">
      <c r="A60" s="42">
        <v>368218</v>
      </c>
      <c r="B60" s="43" t="s">
        <v>306</v>
      </c>
      <c r="C60" s="260">
        <v>1200</v>
      </c>
      <c r="D60" s="260">
        <v>600</v>
      </c>
      <c r="E60" s="260">
        <v>50</v>
      </c>
      <c r="F60" s="287" t="s">
        <v>2359</v>
      </c>
      <c r="G60" s="260">
        <v>8</v>
      </c>
      <c r="H60" s="288">
        <v>5.76</v>
      </c>
      <c r="I60" s="288">
        <v>0.28799999999999998</v>
      </c>
      <c r="J60" s="260">
        <v>24</v>
      </c>
      <c r="K60" s="288">
        <f t="shared" si="1"/>
        <v>6.911999999999999</v>
      </c>
      <c r="L60" s="288">
        <v>76.031999999999996</v>
      </c>
      <c r="M60" s="475"/>
      <c r="N60" s="476"/>
      <c r="O60" s="476"/>
      <c r="P60" s="476"/>
      <c r="Q60" s="476"/>
      <c r="R60" s="477"/>
      <c r="S60" s="45" t="s">
        <v>302</v>
      </c>
      <c r="T60" s="92">
        <v>2407.691436785004</v>
      </c>
      <c r="U60" s="92">
        <v>2359.5376080493038</v>
      </c>
      <c r="V60" s="92">
        <v>2335.4606936814539</v>
      </c>
      <c r="W60" s="92">
        <v>2311.383779313604</v>
      </c>
      <c r="X60" s="92">
        <v>2287.3068649457537</v>
      </c>
    </row>
    <row r="61" spans="1:24" ht="22.5" customHeight="1">
      <c r="A61" s="42">
        <v>13789</v>
      </c>
      <c r="B61" s="43" t="s">
        <v>306</v>
      </c>
      <c r="C61" s="260">
        <v>1200</v>
      </c>
      <c r="D61" s="260">
        <v>600</v>
      </c>
      <c r="E61" s="260">
        <v>60</v>
      </c>
      <c r="F61" s="287" t="s">
        <v>2360</v>
      </c>
      <c r="G61" s="260">
        <v>10</v>
      </c>
      <c r="H61" s="288">
        <v>7.2</v>
      </c>
      <c r="I61" s="288">
        <v>0.432</v>
      </c>
      <c r="J61" s="260">
        <v>16</v>
      </c>
      <c r="K61" s="288">
        <f t="shared" si="1"/>
        <v>6.9119999999999999</v>
      </c>
      <c r="L61" s="288">
        <v>76.031999999999996</v>
      </c>
      <c r="M61" s="475"/>
      <c r="N61" s="476"/>
      <c r="O61" s="476"/>
      <c r="P61" s="476"/>
      <c r="Q61" s="476"/>
      <c r="R61" s="477"/>
      <c r="S61" s="260" t="s">
        <v>302</v>
      </c>
      <c r="T61" s="92">
        <v>2422.8961151475769</v>
      </c>
      <c r="U61" s="92">
        <v>2374.4381928446255</v>
      </c>
      <c r="V61" s="92">
        <v>2350.2092316931494</v>
      </c>
      <c r="W61" s="92">
        <v>2325.9802705416737</v>
      </c>
      <c r="X61" s="92">
        <v>2301.751309390198</v>
      </c>
    </row>
    <row r="62" spans="1:24" ht="22.5" customHeight="1">
      <c r="A62" s="42">
        <v>20583</v>
      </c>
      <c r="B62" s="43" t="s">
        <v>306</v>
      </c>
      <c r="C62" s="260">
        <v>1200</v>
      </c>
      <c r="D62" s="260">
        <v>600</v>
      </c>
      <c r="E62" s="260">
        <v>70</v>
      </c>
      <c r="F62" s="287" t="s">
        <v>2360</v>
      </c>
      <c r="G62" s="260">
        <v>8</v>
      </c>
      <c r="H62" s="288">
        <v>5.76</v>
      </c>
      <c r="I62" s="288">
        <v>0.4032</v>
      </c>
      <c r="J62" s="260">
        <v>16</v>
      </c>
      <c r="K62" s="288">
        <f t="shared" si="1"/>
        <v>6.4512</v>
      </c>
      <c r="L62" s="288">
        <v>70.963200000000001</v>
      </c>
      <c r="M62" s="475"/>
      <c r="N62" s="476"/>
      <c r="O62" s="476"/>
      <c r="P62" s="476"/>
      <c r="Q62" s="476"/>
      <c r="R62" s="477"/>
      <c r="S62" s="260" t="s">
        <v>302</v>
      </c>
      <c r="T62" s="92">
        <v>2423.4455034893631</v>
      </c>
      <c r="U62" s="92">
        <v>2374.9765934195757</v>
      </c>
      <c r="V62" s="92">
        <v>2350.7421383846822</v>
      </c>
      <c r="W62" s="92">
        <v>2326.5076833497883</v>
      </c>
      <c r="X62" s="92">
        <v>2302.2732283148948</v>
      </c>
    </row>
    <row r="63" spans="1:24" ht="22.5" customHeight="1">
      <c r="A63" s="42">
        <v>20584</v>
      </c>
      <c r="B63" s="43" t="s">
        <v>306</v>
      </c>
      <c r="C63" s="260">
        <v>1200</v>
      </c>
      <c r="D63" s="260">
        <v>600</v>
      </c>
      <c r="E63" s="260">
        <v>80</v>
      </c>
      <c r="F63" s="287" t="s">
        <v>2360</v>
      </c>
      <c r="G63" s="260">
        <v>6</v>
      </c>
      <c r="H63" s="288">
        <v>4.32</v>
      </c>
      <c r="I63" s="288">
        <v>0.34560000000000002</v>
      </c>
      <c r="J63" s="260">
        <v>20</v>
      </c>
      <c r="K63" s="288">
        <f t="shared" si="1"/>
        <v>6.9120000000000008</v>
      </c>
      <c r="L63" s="288">
        <v>76.032000000000011</v>
      </c>
      <c r="M63" s="475"/>
      <c r="N63" s="476"/>
      <c r="O63" s="476"/>
      <c r="P63" s="476"/>
      <c r="Q63" s="476"/>
      <c r="R63" s="477"/>
      <c r="S63" s="260" t="s">
        <v>302</v>
      </c>
      <c r="T63" s="92">
        <v>2422.8961151475769</v>
      </c>
      <c r="U63" s="92">
        <v>2374.4381928446255</v>
      </c>
      <c r="V63" s="92">
        <v>2350.2092316931494</v>
      </c>
      <c r="W63" s="92">
        <v>2325.9802705416737</v>
      </c>
      <c r="X63" s="92">
        <v>2301.751309390198</v>
      </c>
    </row>
    <row r="64" spans="1:24" ht="22.5" customHeight="1">
      <c r="A64" s="42">
        <v>53722</v>
      </c>
      <c r="B64" s="43" t="s">
        <v>306</v>
      </c>
      <c r="C64" s="260">
        <v>1200</v>
      </c>
      <c r="D64" s="260">
        <v>600</v>
      </c>
      <c r="E64" s="260">
        <v>90</v>
      </c>
      <c r="F64" s="287" t="s">
        <v>2360</v>
      </c>
      <c r="G64" s="260">
        <v>6</v>
      </c>
      <c r="H64" s="288">
        <v>4.32</v>
      </c>
      <c r="I64" s="288">
        <v>0.38880000000000003</v>
      </c>
      <c r="J64" s="260">
        <v>16</v>
      </c>
      <c r="K64" s="288">
        <f t="shared" si="1"/>
        <v>6.2208000000000006</v>
      </c>
      <c r="L64" s="288">
        <v>68.42880000000001</v>
      </c>
      <c r="M64" s="475"/>
      <c r="N64" s="476"/>
      <c r="O64" s="476"/>
      <c r="P64" s="476"/>
      <c r="Q64" s="476"/>
      <c r="R64" s="477"/>
      <c r="S64" s="260" t="s">
        <v>302</v>
      </c>
      <c r="T64" s="92">
        <v>2423.7507192347998</v>
      </c>
      <c r="U64" s="92">
        <v>2375.2757048501039</v>
      </c>
      <c r="V64" s="92">
        <v>2351.038197657756</v>
      </c>
      <c r="W64" s="92">
        <v>2326.8006904654076</v>
      </c>
      <c r="X64" s="92">
        <v>2302.5631832730596</v>
      </c>
    </row>
    <row r="65" spans="1:24" ht="22.5" customHeight="1">
      <c r="A65" s="42">
        <v>13240</v>
      </c>
      <c r="B65" s="43" t="s">
        <v>306</v>
      </c>
      <c r="C65" s="260">
        <v>1200</v>
      </c>
      <c r="D65" s="260">
        <v>600</v>
      </c>
      <c r="E65" s="260">
        <v>100</v>
      </c>
      <c r="F65" s="287" t="s">
        <v>2365</v>
      </c>
      <c r="G65" s="260">
        <v>6</v>
      </c>
      <c r="H65" s="288">
        <v>4.32</v>
      </c>
      <c r="I65" s="288">
        <v>0.432</v>
      </c>
      <c r="J65" s="260">
        <v>16</v>
      </c>
      <c r="K65" s="288">
        <f t="shared" si="1"/>
        <v>6.9119999999999999</v>
      </c>
      <c r="L65" s="288">
        <v>76.031999999999996</v>
      </c>
      <c r="M65" s="475"/>
      <c r="N65" s="476"/>
      <c r="O65" s="476"/>
      <c r="P65" s="476"/>
      <c r="Q65" s="476"/>
      <c r="R65" s="477"/>
      <c r="S65" s="260" t="s">
        <v>302</v>
      </c>
      <c r="T65" s="92">
        <v>2422.8961151475769</v>
      </c>
      <c r="U65" s="92">
        <v>2374.4381928446255</v>
      </c>
      <c r="V65" s="92">
        <v>2350.2092316931494</v>
      </c>
      <c r="W65" s="92">
        <v>2325.9802705416737</v>
      </c>
      <c r="X65" s="92">
        <v>2301.751309390198</v>
      </c>
    </row>
    <row r="66" spans="1:24" ht="22.5" customHeight="1">
      <c r="A66" s="42">
        <v>368223</v>
      </c>
      <c r="B66" s="43" t="s">
        <v>306</v>
      </c>
      <c r="C66" s="260">
        <v>1200</v>
      </c>
      <c r="D66" s="260">
        <v>600</v>
      </c>
      <c r="E66" s="260">
        <v>100</v>
      </c>
      <c r="F66" s="287" t="s">
        <v>2365</v>
      </c>
      <c r="G66" s="260">
        <v>4</v>
      </c>
      <c r="H66" s="288">
        <v>2.88</v>
      </c>
      <c r="I66" s="288">
        <v>0.28799999999999998</v>
      </c>
      <c r="J66" s="260">
        <v>24</v>
      </c>
      <c r="K66" s="288">
        <f t="shared" si="1"/>
        <v>6.911999999999999</v>
      </c>
      <c r="L66" s="288">
        <v>76.031999999999982</v>
      </c>
      <c r="M66" s="475"/>
      <c r="N66" s="476"/>
      <c r="O66" s="476"/>
      <c r="P66" s="476"/>
      <c r="Q66" s="476"/>
      <c r="R66" s="477"/>
      <c r="S66" s="260" t="s">
        <v>302</v>
      </c>
      <c r="T66" s="92">
        <v>2407.691436785004</v>
      </c>
      <c r="U66" s="92">
        <v>2359.5376080493038</v>
      </c>
      <c r="V66" s="92">
        <v>2335.4606936814539</v>
      </c>
      <c r="W66" s="92">
        <v>2311.383779313604</v>
      </c>
      <c r="X66" s="92">
        <v>2287.3068649457537</v>
      </c>
    </row>
    <row r="67" spans="1:24" ht="22.5" customHeight="1">
      <c r="A67" s="42">
        <v>422459</v>
      </c>
      <c r="B67" s="43" t="s">
        <v>306</v>
      </c>
      <c r="C67" s="260">
        <v>1200</v>
      </c>
      <c r="D67" s="260">
        <v>600</v>
      </c>
      <c r="E67" s="260">
        <v>110</v>
      </c>
      <c r="F67" s="287" t="s">
        <v>2360</v>
      </c>
      <c r="G67" s="260">
        <v>3</v>
      </c>
      <c r="H67" s="288">
        <v>2.16</v>
      </c>
      <c r="I67" s="288">
        <v>0.23760000000000003</v>
      </c>
      <c r="J67" s="260">
        <v>28</v>
      </c>
      <c r="K67" s="288">
        <f>I67*J67</f>
        <v>6.6528000000000009</v>
      </c>
      <c r="L67" s="288">
        <v>73.180800000000005</v>
      </c>
      <c r="M67" s="475"/>
      <c r="N67" s="476"/>
      <c r="O67" s="476"/>
      <c r="P67" s="476"/>
      <c r="Q67" s="476"/>
      <c r="R67" s="477"/>
      <c r="S67" s="260" t="s">
        <v>302</v>
      </c>
      <c r="T67" s="92">
        <v>2423.1957815158239</v>
      </c>
      <c r="U67" s="92">
        <v>2374.7318658855074</v>
      </c>
      <c r="V67" s="92">
        <v>2350.4999080703492</v>
      </c>
      <c r="W67" s="92">
        <v>2326.267950255191</v>
      </c>
      <c r="X67" s="92">
        <v>2302.0359924400327</v>
      </c>
    </row>
    <row r="68" spans="1:24" ht="22.5" customHeight="1">
      <c r="A68" s="42">
        <v>393434</v>
      </c>
      <c r="B68" s="43" t="s">
        <v>306</v>
      </c>
      <c r="C68" s="260">
        <v>1200</v>
      </c>
      <c r="D68" s="260">
        <v>600</v>
      </c>
      <c r="E68" s="260">
        <v>120</v>
      </c>
      <c r="F68" s="287" t="s">
        <v>2360</v>
      </c>
      <c r="G68" s="260">
        <v>5</v>
      </c>
      <c r="H68" s="288">
        <v>3.6</v>
      </c>
      <c r="I68" s="288">
        <v>0.432</v>
      </c>
      <c r="J68" s="260">
        <v>16</v>
      </c>
      <c r="K68" s="288">
        <f t="shared" si="1"/>
        <v>6.9119999999999999</v>
      </c>
      <c r="L68" s="288">
        <v>76.031999999999996</v>
      </c>
      <c r="M68" s="475"/>
      <c r="N68" s="476"/>
      <c r="O68" s="476"/>
      <c r="P68" s="476"/>
      <c r="Q68" s="476"/>
      <c r="R68" s="477"/>
      <c r="S68" s="260" t="s">
        <v>302</v>
      </c>
      <c r="T68" s="92">
        <v>2422.8961151475769</v>
      </c>
      <c r="U68" s="92">
        <v>2374.4381928446255</v>
      </c>
      <c r="V68" s="92">
        <v>2350.2092316931494</v>
      </c>
      <c r="W68" s="92">
        <v>2325.9802705416737</v>
      </c>
      <c r="X68" s="92">
        <v>2301.751309390198</v>
      </c>
    </row>
    <row r="69" spans="1:24" ht="22.5" customHeight="1">
      <c r="A69" s="42">
        <v>365277</v>
      </c>
      <c r="B69" s="43" t="s">
        <v>306</v>
      </c>
      <c r="C69" s="260">
        <v>1200</v>
      </c>
      <c r="D69" s="260">
        <v>600</v>
      </c>
      <c r="E69" s="260">
        <v>130</v>
      </c>
      <c r="F69" s="287" t="s">
        <v>2360</v>
      </c>
      <c r="G69" s="260">
        <v>3</v>
      </c>
      <c r="H69" s="288">
        <v>2.16</v>
      </c>
      <c r="I69" s="288">
        <v>0.28079999999999999</v>
      </c>
      <c r="J69" s="260">
        <v>24</v>
      </c>
      <c r="K69" s="288">
        <f>I69*J69</f>
        <v>6.7392000000000003</v>
      </c>
      <c r="L69" s="288">
        <v>74.131200000000007</v>
      </c>
      <c r="M69" s="475"/>
      <c r="N69" s="476"/>
      <c r="O69" s="476"/>
      <c r="P69" s="476"/>
      <c r="Q69" s="476"/>
      <c r="R69" s="477"/>
      <c r="S69" s="260" t="s">
        <v>302</v>
      </c>
      <c r="T69" s="92">
        <v>2423.0933314753979</v>
      </c>
      <c r="U69" s="92">
        <v>2374.6314648458897</v>
      </c>
      <c r="V69" s="92">
        <v>2350.400531531136</v>
      </c>
      <c r="W69" s="92">
        <v>2326.1695982163819</v>
      </c>
      <c r="X69" s="92">
        <v>2301.9386649016278</v>
      </c>
    </row>
    <row r="70" spans="1:24" ht="22.5" customHeight="1">
      <c r="A70" s="42">
        <v>368226</v>
      </c>
      <c r="B70" s="43" t="s">
        <v>306</v>
      </c>
      <c r="C70" s="260">
        <v>1200</v>
      </c>
      <c r="D70" s="260">
        <v>600</v>
      </c>
      <c r="E70" s="260">
        <v>140</v>
      </c>
      <c r="F70" s="287" t="s">
        <v>2360</v>
      </c>
      <c r="G70" s="260">
        <v>4</v>
      </c>
      <c r="H70" s="288">
        <v>2.88</v>
      </c>
      <c r="I70" s="288">
        <v>0.4032</v>
      </c>
      <c r="J70" s="260">
        <v>16</v>
      </c>
      <c r="K70" s="288">
        <f t="shared" si="1"/>
        <v>6.4512</v>
      </c>
      <c r="L70" s="288">
        <v>70.963200000000001</v>
      </c>
      <c r="M70" s="475"/>
      <c r="N70" s="476"/>
      <c r="O70" s="476"/>
      <c r="P70" s="476"/>
      <c r="Q70" s="476"/>
      <c r="R70" s="477"/>
      <c r="S70" s="260" t="s">
        <v>302</v>
      </c>
      <c r="T70" s="92">
        <v>2423.4455034893631</v>
      </c>
      <c r="U70" s="92">
        <v>2374.9765934195757</v>
      </c>
      <c r="V70" s="92">
        <v>2350.7421383846822</v>
      </c>
      <c r="W70" s="92">
        <v>2326.5076833497883</v>
      </c>
      <c r="X70" s="92">
        <v>2302.2732283148948</v>
      </c>
    </row>
    <row r="71" spans="1:24" ht="22.5" customHeight="1">
      <c r="A71" s="42">
        <v>23463</v>
      </c>
      <c r="B71" s="43" t="s">
        <v>306</v>
      </c>
      <c r="C71" s="260">
        <v>1200</v>
      </c>
      <c r="D71" s="260">
        <v>600</v>
      </c>
      <c r="E71" s="260">
        <v>150</v>
      </c>
      <c r="F71" s="287" t="s">
        <v>2360</v>
      </c>
      <c r="G71" s="260">
        <v>4</v>
      </c>
      <c r="H71" s="288">
        <v>2.88</v>
      </c>
      <c r="I71" s="288">
        <v>0.432</v>
      </c>
      <c r="J71" s="260">
        <v>16</v>
      </c>
      <c r="K71" s="288">
        <f t="shared" si="1"/>
        <v>6.9119999999999999</v>
      </c>
      <c r="L71" s="288">
        <v>76.031999999999996</v>
      </c>
      <c r="M71" s="475"/>
      <c r="N71" s="476"/>
      <c r="O71" s="476"/>
      <c r="P71" s="476"/>
      <c r="Q71" s="476"/>
      <c r="R71" s="477"/>
      <c r="S71" s="260" t="s">
        <v>302</v>
      </c>
      <c r="T71" s="92">
        <v>2422.8961151475769</v>
      </c>
      <c r="U71" s="92">
        <v>2374.4381928446255</v>
      </c>
      <c r="V71" s="92">
        <v>2350.2092316931494</v>
      </c>
      <c r="W71" s="92">
        <v>2325.9802705416737</v>
      </c>
      <c r="X71" s="92">
        <v>2301.751309390198</v>
      </c>
    </row>
    <row r="72" spans="1:24" ht="22.5" customHeight="1">
      <c r="A72" s="42">
        <v>210024</v>
      </c>
      <c r="B72" s="43" t="s">
        <v>306</v>
      </c>
      <c r="C72" s="260">
        <v>1200</v>
      </c>
      <c r="D72" s="260">
        <v>600</v>
      </c>
      <c r="E72" s="260">
        <v>160</v>
      </c>
      <c r="F72" s="287" t="s">
        <v>2360</v>
      </c>
      <c r="G72" s="260">
        <v>3</v>
      </c>
      <c r="H72" s="288">
        <v>2.16</v>
      </c>
      <c r="I72" s="288">
        <v>0.34560000000000002</v>
      </c>
      <c r="J72" s="260">
        <v>20</v>
      </c>
      <c r="K72" s="288">
        <f t="shared" si="1"/>
        <v>6.9120000000000008</v>
      </c>
      <c r="L72" s="288">
        <v>76.032000000000011</v>
      </c>
      <c r="M72" s="475"/>
      <c r="N72" s="476"/>
      <c r="O72" s="476"/>
      <c r="P72" s="476"/>
      <c r="Q72" s="476"/>
      <c r="R72" s="477"/>
      <c r="S72" s="260" t="s">
        <v>302</v>
      </c>
      <c r="T72" s="92">
        <v>2422.8961151475769</v>
      </c>
      <c r="U72" s="92">
        <v>2374.4381928446255</v>
      </c>
      <c r="V72" s="92">
        <v>2350.2092316931494</v>
      </c>
      <c r="W72" s="92">
        <v>2325.9802705416737</v>
      </c>
      <c r="X72" s="92">
        <v>2301.751309390198</v>
      </c>
    </row>
    <row r="73" spans="1:24" ht="22.5" customHeight="1">
      <c r="A73" s="42">
        <v>210025</v>
      </c>
      <c r="B73" s="43" t="s">
        <v>306</v>
      </c>
      <c r="C73" s="260">
        <v>1200</v>
      </c>
      <c r="D73" s="260">
        <v>600</v>
      </c>
      <c r="E73" s="260">
        <v>170</v>
      </c>
      <c r="F73" s="287" t="s">
        <v>2360</v>
      </c>
      <c r="G73" s="260">
        <v>3</v>
      </c>
      <c r="H73" s="288">
        <v>2.16</v>
      </c>
      <c r="I73" s="288">
        <v>0.36720000000000003</v>
      </c>
      <c r="J73" s="260">
        <v>16</v>
      </c>
      <c r="K73" s="288">
        <f t="shared" si="1"/>
        <v>5.8752000000000004</v>
      </c>
      <c r="L73" s="288">
        <v>64.627200000000002</v>
      </c>
      <c r="M73" s="475"/>
      <c r="N73" s="476"/>
      <c r="O73" s="476"/>
      <c r="P73" s="476"/>
      <c r="Q73" s="476"/>
      <c r="R73" s="477"/>
      <c r="S73" s="260" t="s">
        <v>302</v>
      </c>
      <c r="T73" s="92">
        <v>2424.2534275214016</v>
      </c>
      <c r="U73" s="92">
        <v>2375.7683589709736</v>
      </c>
      <c r="V73" s="92">
        <v>2351.5258246957596</v>
      </c>
      <c r="W73" s="92">
        <v>2327.2832904205457</v>
      </c>
      <c r="X73" s="92">
        <v>2303.0407561453312</v>
      </c>
    </row>
    <row r="74" spans="1:24" ht="22.5" customHeight="1">
      <c r="A74" s="42">
        <v>210026</v>
      </c>
      <c r="B74" s="43" t="s">
        <v>306</v>
      </c>
      <c r="C74" s="260">
        <v>1200</v>
      </c>
      <c r="D74" s="260">
        <v>600</v>
      </c>
      <c r="E74" s="260">
        <v>180</v>
      </c>
      <c r="F74" s="287" t="s">
        <v>2360</v>
      </c>
      <c r="G74" s="260">
        <v>3</v>
      </c>
      <c r="H74" s="288">
        <v>2.16</v>
      </c>
      <c r="I74" s="288">
        <v>0.38880000000000003</v>
      </c>
      <c r="J74" s="260">
        <v>16</v>
      </c>
      <c r="K74" s="288">
        <f t="shared" si="1"/>
        <v>6.2208000000000006</v>
      </c>
      <c r="L74" s="288">
        <v>68.42880000000001</v>
      </c>
      <c r="M74" s="475"/>
      <c r="N74" s="499"/>
      <c r="O74" s="499"/>
      <c r="P74" s="499"/>
      <c r="Q74" s="499"/>
      <c r="R74" s="477"/>
      <c r="S74" s="260" t="s">
        <v>302</v>
      </c>
      <c r="T74" s="92">
        <v>2423.7507192347998</v>
      </c>
      <c r="U74" s="92">
        <v>2375.2757048501039</v>
      </c>
      <c r="V74" s="92">
        <v>2351.038197657756</v>
      </c>
      <c r="W74" s="92">
        <v>2326.8006904654076</v>
      </c>
      <c r="X74" s="92">
        <v>2302.5631832730596</v>
      </c>
    </row>
    <row r="75" spans="1:24" ht="22.5" customHeight="1">
      <c r="A75" s="42">
        <v>210027</v>
      </c>
      <c r="B75" s="43" t="s">
        <v>306</v>
      </c>
      <c r="C75" s="260">
        <v>1200</v>
      </c>
      <c r="D75" s="260">
        <v>600</v>
      </c>
      <c r="E75" s="260">
        <v>190</v>
      </c>
      <c r="F75" s="287" t="s">
        <v>2360</v>
      </c>
      <c r="G75" s="260">
        <v>3</v>
      </c>
      <c r="H75" s="288">
        <v>2.16</v>
      </c>
      <c r="I75" s="288">
        <v>0.41040000000000004</v>
      </c>
      <c r="J75" s="260">
        <v>16</v>
      </c>
      <c r="K75" s="288">
        <f t="shared" si="1"/>
        <v>6.5664000000000007</v>
      </c>
      <c r="L75" s="288">
        <v>72.230400000000003</v>
      </c>
      <c r="M75" s="478"/>
      <c r="N75" s="479"/>
      <c r="O75" s="479"/>
      <c r="P75" s="479"/>
      <c r="Q75" s="479"/>
      <c r="R75" s="480"/>
      <c r="S75" s="260" t="s">
        <v>302</v>
      </c>
      <c r="T75" s="92">
        <v>2423.300927609946</v>
      </c>
      <c r="U75" s="92">
        <v>2374.8349090577472</v>
      </c>
      <c r="V75" s="92">
        <v>2350.6018997816477</v>
      </c>
      <c r="W75" s="92">
        <v>2326.3688905055483</v>
      </c>
      <c r="X75" s="92">
        <v>2302.1358812294488</v>
      </c>
    </row>
    <row r="76" spans="1:24" ht="22.5" customHeight="1">
      <c r="A76" s="42">
        <v>304941</v>
      </c>
      <c r="B76" s="43" t="s">
        <v>306</v>
      </c>
      <c r="C76" s="260">
        <v>1200</v>
      </c>
      <c r="D76" s="260">
        <v>600</v>
      </c>
      <c r="E76" s="260">
        <v>200</v>
      </c>
      <c r="F76" s="287" t="s">
        <v>2360</v>
      </c>
      <c r="G76" s="260">
        <v>3</v>
      </c>
      <c r="H76" s="288">
        <v>2.16</v>
      </c>
      <c r="I76" s="288">
        <v>0.432</v>
      </c>
      <c r="J76" s="260">
        <v>16</v>
      </c>
      <c r="K76" s="288">
        <f t="shared" si="1"/>
        <v>6.9119999999999999</v>
      </c>
      <c r="L76" s="288">
        <v>76.031999999999996</v>
      </c>
      <c r="M76" s="421"/>
      <c r="N76" s="422"/>
      <c r="O76" s="422"/>
      <c r="P76" s="422"/>
      <c r="Q76" s="422"/>
      <c r="R76" s="423"/>
      <c r="S76" s="260" t="s">
        <v>302</v>
      </c>
      <c r="T76" s="92">
        <v>2422.8961151475769</v>
      </c>
      <c r="U76" s="92">
        <v>2374.4381928446255</v>
      </c>
      <c r="V76" s="92">
        <v>2350.2092316931494</v>
      </c>
      <c r="W76" s="92">
        <v>2325.9802705416737</v>
      </c>
      <c r="X76" s="92">
        <v>2301.751309390198</v>
      </c>
    </row>
    <row r="77" spans="1:24" ht="22.5" customHeight="1">
      <c r="A77" s="42">
        <v>376358</v>
      </c>
      <c r="B77" s="43" t="s">
        <v>307</v>
      </c>
      <c r="C77" s="260">
        <v>1200</v>
      </c>
      <c r="D77" s="260">
        <v>600</v>
      </c>
      <c r="E77" s="260">
        <v>50</v>
      </c>
      <c r="F77" s="287" t="s">
        <v>2365</v>
      </c>
      <c r="G77" s="260">
        <v>12</v>
      </c>
      <c r="H77" s="288">
        <v>8.64</v>
      </c>
      <c r="I77" s="288">
        <v>0.432</v>
      </c>
      <c r="J77" s="260">
        <v>16</v>
      </c>
      <c r="K77" s="288">
        <f>I77*J77</f>
        <v>6.9119999999999999</v>
      </c>
      <c r="L77" s="288">
        <v>76.031999999999996</v>
      </c>
      <c r="M77" s="462" t="s">
        <v>312</v>
      </c>
      <c r="N77" s="470"/>
      <c r="O77" s="470"/>
      <c r="P77" s="470"/>
      <c r="Q77" s="470"/>
      <c r="R77" s="471"/>
      <c r="S77" s="45" t="s">
        <v>302</v>
      </c>
      <c r="T77" s="92">
        <v>2523.4809104692145</v>
      </c>
      <c r="U77" s="92">
        <v>2473.01129225983</v>
      </c>
      <c r="V77" s="92">
        <v>2447.7764831551381</v>
      </c>
      <c r="W77" s="92">
        <v>2422.5416740504456</v>
      </c>
      <c r="X77" s="92">
        <v>2397.3068649457537</v>
      </c>
    </row>
    <row r="78" spans="1:24" ht="22.5" customHeight="1">
      <c r="A78" s="42">
        <v>441217</v>
      </c>
      <c r="B78" s="43" t="s">
        <v>307</v>
      </c>
      <c r="C78" s="260">
        <v>1200</v>
      </c>
      <c r="D78" s="260">
        <v>600</v>
      </c>
      <c r="E78" s="260">
        <v>50</v>
      </c>
      <c r="F78" s="287" t="s">
        <v>2365</v>
      </c>
      <c r="G78" s="260">
        <v>8</v>
      </c>
      <c r="H78" s="288">
        <v>5.76</v>
      </c>
      <c r="I78" s="288">
        <v>0.28799999999999998</v>
      </c>
      <c r="J78" s="260">
        <v>24</v>
      </c>
      <c r="K78" s="288">
        <f>I78*J78</f>
        <v>6.911999999999999</v>
      </c>
      <c r="L78" s="288">
        <v>76.031999999999996</v>
      </c>
      <c r="M78" s="475"/>
      <c r="N78" s="476"/>
      <c r="O78" s="476"/>
      <c r="P78" s="476"/>
      <c r="Q78" s="476"/>
      <c r="R78" s="477"/>
      <c r="S78" s="260" t="s">
        <v>302</v>
      </c>
      <c r="T78" s="92">
        <v>2523.4809104692145</v>
      </c>
      <c r="U78" s="92">
        <v>2473.01129225983</v>
      </c>
      <c r="V78" s="92">
        <v>2447.7764831551381</v>
      </c>
      <c r="W78" s="92">
        <v>2422.5416740504456</v>
      </c>
      <c r="X78" s="92">
        <v>2397.3068649457537</v>
      </c>
    </row>
    <row r="79" spans="1:24" ht="22.5" customHeight="1">
      <c r="A79" s="42">
        <v>376359</v>
      </c>
      <c r="B79" s="43" t="s">
        <v>307</v>
      </c>
      <c r="C79" s="260">
        <v>1200</v>
      </c>
      <c r="D79" s="260">
        <v>600</v>
      </c>
      <c r="E79" s="260">
        <v>100</v>
      </c>
      <c r="F79" s="287" t="s">
        <v>2365</v>
      </c>
      <c r="G79" s="260">
        <v>6</v>
      </c>
      <c r="H79" s="288">
        <v>4.32</v>
      </c>
      <c r="I79" s="288">
        <v>0.432</v>
      </c>
      <c r="J79" s="260">
        <v>16</v>
      </c>
      <c r="K79" s="288">
        <f>I79*J79</f>
        <v>6.9119999999999999</v>
      </c>
      <c r="L79" s="288">
        <v>76.031999999999996</v>
      </c>
      <c r="M79" s="472"/>
      <c r="N79" s="473"/>
      <c r="O79" s="473"/>
      <c r="P79" s="473"/>
      <c r="Q79" s="473"/>
      <c r="R79" s="474"/>
      <c r="S79" s="260" t="s">
        <v>302</v>
      </c>
      <c r="T79" s="92">
        <v>2523.4809104692145</v>
      </c>
      <c r="U79" s="92">
        <v>2473.01129225983</v>
      </c>
      <c r="V79" s="92">
        <v>2447.7764831551381</v>
      </c>
      <c r="W79" s="92">
        <v>2422.5416740504456</v>
      </c>
      <c r="X79" s="92">
        <v>2397.3068649457537</v>
      </c>
    </row>
    <row r="80" spans="1:24" ht="19.5" customHeight="1">
      <c r="A80" s="500" t="s">
        <v>2405</v>
      </c>
      <c r="B80" s="501"/>
      <c r="C80" s="502"/>
      <c r="D80" s="502"/>
      <c r="E80" s="502"/>
      <c r="F80" s="502"/>
      <c r="G80" s="502"/>
      <c r="H80" s="502"/>
      <c r="I80" s="502"/>
      <c r="J80" s="502"/>
      <c r="K80" s="502"/>
      <c r="L80" s="502"/>
      <c r="M80" s="502"/>
      <c r="N80" s="502"/>
      <c r="O80" s="502"/>
      <c r="P80" s="502"/>
      <c r="Q80" s="502"/>
      <c r="R80" s="502"/>
      <c r="S80" s="502"/>
      <c r="T80" s="502"/>
      <c r="U80" s="502"/>
      <c r="V80" s="502"/>
      <c r="W80" s="502"/>
      <c r="X80" s="503"/>
    </row>
    <row r="81" spans="1:24" ht="19.5" customHeight="1">
      <c r="A81" s="42">
        <v>549298</v>
      </c>
      <c r="B81" s="43" t="s">
        <v>2406</v>
      </c>
      <c r="C81" s="260">
        <v>1200</v>
      </c>
      <c r="D81" s="260">
        <v>600</v>
      </c>
      <c r="E81" s="260">
        <v>50</v>
      </c>
      <c r="F81" s="287" t="s">
        <v>2360</v>
      </c>
      <c r="G81" s="260">
        <v>12</v>
      </c>
      <c r="H81" s="288">
        <v>8.64</v>
      </c>
      <c r="I81" s="288">
        <v>0.432</v>
      </c>
      <c r="J81" s="260">
        <v>16</v>
      </c>
      <c r="K81" s="288">
        <v>6.9119999999999999</v>
      </c>
      <c r="L81" s="288">
        <v>76.031999999999996</v>
      </c>
      <c r="M81" s="504"/>
      <c r="N81" s="463"/>
      <c r="O81" s="463"/>
      <c r="P81" s="463"/>
      <c r="Q81" s="463"/>
      <c r="R81" s="505"/>
      <c r="S81" s="260" t="s">
        <v>302</v>
      </c>
      <c r="T81" s="92">
        <v>1970.2645362002088</v>
      </c>
      <c r="U81" s="92">
        <v>1930.8592454762045</v>
      </c>
      <c r="V81" s="92">
        <v>1911.1566001142025</v>
      </c>
      <c r="W81" s="92">
        <v>1891.4539547522004</v>
      </c>
      <c r="X81" s="92">
        <v>1871.7513093901982</v>
      </c>
    </row>
    <row r="82" spans="1:24" ht="19.5" customHeight="1">
      <c r="A82" s="42">
        <v>530353</v>
      </c>
      <c r="B82" s="43" t="s">
        <v>2406</v>
      </c>
      <c r="C82" s="260">
        <v>1200</v>
      </c>
      <c r="D82" s="260">
        <v>600</v>
      </c>
      <c r="E82" s="260">
        <v>60</v>
      </c>
      <c r="F82" s="287" t="s">
        <v>2360</v>
      </c>
      <c r="G82" s="260">
        <v>10</v>
      </c>
      <c r="H82" s="288">
        <v>7.2</v>
      </c>
      <c r="I82" s="288">
        <v>0.432</v>
      </c>
      <c r="J82" s="260">
        <v>16</v>
      </c>
      <c r="K82" s="288">
        <v>6.9119999999999999</v>
      </c>
      <c r="L82" s="288">
        <v>76.031999999999996</v>
      </c>
      <c r="M82" s="464"/>
      <c r="N82" s="465"/>
      <c r="O82" s="465"/>
      <c r="P82" s="465"/>
      <c r="Q82" s="465"/>
      <c r="R82" s="506"/>
      <c r="S82" s="260" t="s">
        <v>302</v>
      </c>
      <c r="T82" s="92">
        <v>1970.2645362002088</v>
      </c>
      <c r="U82" s="92">
        <v>1930.8592454762045</v>
      </c>
      <c r="V82" s="92">
        <v>1911.1566001142025</v>
      </c>
      <c r="W82" s="92">
        <v>1891.4539547522004</v>
      </c>
      <c r="X82" s="92">
        <v>1871.7513093901982</v>
      </c>
    </row>
    <row r="83" spans="1:24" ht="19.5" customHeight="1">
      <c r="A83" s="42">
        <v>530394</v>
      </c>
      <c r="B83" s="43" t="s">
        <v>2406</v>
      </c>
      <c r="C83" s="260">
        <v>1200</v>
      </c>
      <c r="D83" s="260">
        <v>600</v>
      </c>
      <c r="E83" s="260">
        <v>70</v>
      </c>
      <c r="F83" s="287" t="s">
        <v>2360</v>
      </c>
      <c r="G83" s="260">
        <v>8</v>
      </c>
      <c r="H83" s="288">
        <v>5.76</v>
      </c>
      <c r="I83" s="288">
        <v>0.4032</v>
      </c>
      <c r="J83" s="260">
        <v>16</v>
      </c>
      <c r="K83" s="288">
        <v>6.4512</v>
      </c>
      <c r="L83" s="288">
        <v>70.963200000000001</v>
      </c>
      <c r="M83" s="464"/>
      <c r="N83" s="465"/>
      <c r="O83" s="465"/>
      <c r="P83" s="465"/>
      <c r="Q83" s="465"/>
      <c r="R83" s="506"/>
      <c r="S83" s="260" t="s">
        <v>302</v>
      </c>
      <c r="T83" s="92">
        <v>1970.8139245419948</v>
      </c>
      <c r="U83" s="92">
        <v>1931.3976460511549</v>
      </c>
      <c r="V83" s="92">
        <v>1911.6895068057349</v>
      </c>
      <c r="W83" s="92">
        <v>1891.981367560315</v>
      </c>
      <c r="X83" s="92">
        <v>1872.2732283148951</v>
      </c>
    </row>
    <row r="84" spans="1:24" ht="19.5" customHeight="1">
      <c r="A84" s="42">
        <v>530395</v>
      </c>
      <c r="B84" s="43" t="s">
        <v>2406</v>
      </c>
      <c r="C84" s="260">
        <v>1200</v>
      </c>
      <c r="D84" s="260">
        <v>600</v>
      </c>
      <c r="E84" s="260">
        <v>80</v>
      </c>
      <c r="F84" s="287" t="s">
        <v>2360</v>
      </c>
      <c r="G84" s="260">
        <v>6</v>
      </c>
      <c r="H84" s="288">
        <v>4.32</v>
      </c>
      <c r="I84" s="288">
        <v>0.34560000000000002</v>
      </c>
      <c r="J84" s="260">
        <v>20</v>
      </c>
      <c r="K84" s="288">
        <v>6.9120000000000008</v>
      </c>
      <c r="L84" s="288">
        <v>76.032000000000011</v>
      </c>
      <c r="M84" s="464"/>
      <c r="N84" s="465"/>
      <c r="O84" s="465"/>
      <c r="P84" s="465"/>
      <c r="Q84" s="465"/>
      <c r="R84" s="506"/>
      <c r="S84" s="260" t="s">
        <v>302</v>
      </c>
      <c r="T84" s="92">
        <v>1970.2645362002088</v>
      </c>
      <c r="U84" s="92">
        <v>1930.8592454762045</v>
      </c>
      <c r="V84" s="92">
        <v>1911.1566001142025</v>
      </c>
      <c r="W84" s="92">
        <v>1891.4539547522004</v>
      </c>
      <c r="X84" s="92">
        <v>1871.7513093901982</v>
      </c>
    </row>
    <row r="85" spans="1:24" ht="19.5" customHeight="1">
      <c r="A85" s="42">
        <v>531233</v>
      </c>
      <c r="B85" s="43" t="s">
        <v>2406</v>
      </c>
      <c r="C85" s="260">
        <v>1200</v>
      </c>
      <c r="D85" s="260">
        <v>600</v>
      </c>
      <c r="E85" s="260">
        <v>90</v>
      </c>
      <c r="F85" s="287" t="s">
        <v>2360</v>
      </c>
      <c r="G85" s="260">
        <v>6</v>
      </c>
      <c r="H85" s="288">
        <v>4.32</v>
      </c>
      <c r="I85" s="288">
        <v>0.38880000000000003</v>
      </c>
      <c r="J85" s="260">
        <v>16</v>
      </c>
      <c r="K85" s="288">
        <v>6.2208000000000006</v>
      </c>
      <c r="L85" s="288">
        <v>68.42880000000001</v>
      </c>
      <c r="M85" s="464"/>
      <c r="N85" s="465"/>
      <c r="O85" s="465"/>
      <c r="P85" s="465"/>
      <c r="Q85" s="465"/>
      <c r="R85" s="506"/>
      <c r="S85" s="260" t="s">
        <v>302</v>
      </c>
      <c r="T85" s="92">
        <v>1971.1191402874315</v>
      </c>
      <c r="U85" s="92">
        <v>1931.6967574816829</v>
      </c>
      <c r="V85" s="92">
        <v>1911.9855660788085</v>
      </c>
      <c r="W85" s="92">
        <v>1892.2743746759343</v>
      </c>
      <c r="X85" s="92">
        <v>1872.5631832730598</v>
      </c>
    </row>
    <row r="86" spans="1:24" ht="19.5" customHeight="1">
      <c r="A86" s="42">
        <v>549089</v>
      </c>
      <c r="B86" s="43" t="s">
        <v>2406</v>
      </c>
      <c r="C86" s="260">
        <v>1200</v>
      </c>
      <c r="D86" s="260">
        <v>600</v>
      </c>
      <c r="E86" s="260">
        <v>100</v>
      </c>
      <c r="F86" s="287" t="s">
        <v>2360</v>
      </c>
      <c r="G86" s="260">
        <v>6</v>
      </c>
      <c r="H86" s="288">
        <v>4.32</v>
      </c>
      <c r="I86" s="288">
        <v>0.432</v>
      </c>
      <c r="J86" s="260">
        <v>16</v>
      </c>
      <c r="K86" s="288">
        <v>6.9119999999999999</v>
      </c>
      <c r="L86" s="288">
        <v>76.031999999999996</v>
      </c>
      <c r="M86" s="464"/>
      <c r="N86" s="465"/>
      <c r="O86" s="465"/>
      <c r="P86" s="465"/>
      <c r="Q86" s="465"/>
      <c r="R86" s="506"/>
      <c r="S86" s="260" t="s">
        <v>302</v>
      </c>
      <c r="T86" s="92">
        <v>1970.2645362002088</v>
      </c>
      <c r="U86" s="92">
        <v>1930.8592454762045</v>
      </c>
      <c r="V86" s="92">
        <v>1911.1566001142025</v>
      </c>
      <c r="W86" s="92">
        <v>1891.4539547522004</v>
      </c>
      <c r="X86" s="92">
        <v>1871.7513093901982</v>
      </c>
    </row>
    <row r="87" spans="1:24" ht="19.5" customHeight="1">
      <c r="A87" s="42">
        <v>531235</v>
      </c>
      <c r="B87" s="43" t="s">
        <v>2406</v>
      </c>
      <c r="C87" s="260">
        <v>1200</v>
      </c>
      <c r="D87" s="260">
        <v>600</v>
      </c>
      <c r="E87" s="260">
        <v>110</v>
      </c>
      <c r="F87" s="287" t="s">
        <v>2360</v>
      </c>
      <c r="G87" s="260">
        <v>5</v>
      </c>
      <c r="H87" s="288">
        <v>3.6</v>
      </c>
      <c r="I87" s="288">
        <v>0.39600000000000002</v>
      </c>
      <c r="J87" s="260">
        <v>16</v>
      </c>
      <c r="K87" s="288">
        <v>6.3360000000000003</v>
      </c>
      <c r="L87" s="288">
        <v>69.695999999999998</v>
      </c>
      <c r="M87" s="464"/>
      <c r="N87" s="465"/>
      <c r="O87" s="465"/>
      <c r="P87" s="465"/>
      <c r="Q87" s="465"/>
      <c r="R87" s="506"/>
      <c r="S87" s="260" t="s">
        <v>302</v>
      </c>
      <c r="T87" s="92">
        <v>1970.9637577261183</v>
      </c>
      <c r="U87" s="92">
        <v>1931.5444825715958</v>
      </c>
      <c r="V87" s="92">
        <v>1911.8348449943346</v>
      </c>
      <c r="W87" s="92">
        <v>1892.1252074170734</v>
      </c>
      <c r="X87" s="92">
        <v>1872.4155698398122</v>
      </c>
    </row>
    <row r="88" spans="1:24" ht="19.5" customHeight="1">
      <c r="A88" s="42">
        <v>531272</v>
      </c>
      <c r="B88" s="43" t="s">
        <v>2406</v>
      </c>
      <c r="C88" s="260">
        <v>1200</v>
      </c>
      <c r="D88" s="260">
        <v>600</v>
      </c>
      <c r="E88" s="260">
        <v>120</v>
      </c>
      <c r="F88" s="287" t="s">
        <v>2360</v>
      </c>
      <c r="G88" s="260">
        <v>5</v>
      </c>
      <c r="H88" s="288">
        <v>3.6</v>
      </c>
      <c r="I88" s="288">
        <v>0.432</v>
      </c>
      <c r="J88" s="260">
        <v>16</v>
      </c>
      <c r="K88" s="288">
        <v>6.9119999999999999</v>
      </c>
      <c r="L88" s="288">
        <v>76.031999999999996</v>
      </c>
      <c r="M88" s="464"/>
      <c r="N88" s="465"/>
      <c r="O88" s="465"/>
      <c r="P88" s="465"/>
      <c r="Q88" s="465"/>
      <c r="R88" s="506"/>
      <c r="S88" s="260" t="s">
        <v>302</v>
      </c>
      <c r="T88" s="92">
        <v>1970.2645362002088</v>
      </c>
      <c r="U88" s="92">
        <v>1930.8592454762045</v>
      </c>
      <c r="V88" s="92">
        <v>1911.1566001142025</v>
      </c>
      <c r="W88" s="92">
        <v>1891.4539547522004</v>
      </c>
      <c r="X88" s="92">
        <v>1871.7513093901982</v>
      </c>
    </row>
    <row r="89" spans="1:24" ht="19.5" customHeight="1">
      <c r="A89" s="42">
        <v>532305</v>
      </c>
      <c r="B89" s="43" t="s">
        <v>2406</v>
      </c>
      <c r="C89" s="260">
        <v>1200</v>
      </c>
      <c r="D89" s="260">
        <v>600</v>
      </c>
      <c r="E89" s="260">
        <v>130</v>
      </c>
      <c r="F89" s="287" t="s">
        <v>2360</v>
      </c>
      <c r="G89" s="260">
        <v>3</v>
      </c>
      <c r="H89" s="288">
        <v>2.16</v>
      </c>
      <c r="I89" s="288">
        <v>0.28079999999999999</v>
      </c>
      <c r="J89" s="260">
        <v>24</v>
      </c>
      <c r="K89" s="288">
        <v>6.7392000000000003</v>
      </c>
      <c r="L89" s="288">
        <v>74.131200000000007</v>
      </c>
      <c r="M89" s="464"/>
      <c r="N89" s="465"/>
      <c r="O89" s="465"/>
      <c r="P89" s="465"/>
      <c r="Q89" s="465"/>
      <c r="R89" s="506"/>
      <c r="S89" s="260" t="s">
        <v>302</v>
      </c>
      <c r="T89" s="92">
        <v>1970.4617525280294</v>
      </c>
      <c r="U89" s="92">
        <v>1931.0525174774687</v>
      </c>
      <c r="V89" s="92">
        <v>1911.3478999521885</v>
      </c>
      <c r="W89" s="92">
        <v>1891.6432824269082</v>
      </c>
      <c r="X89" s="92">
        <v>1871.9386649016278</v>
      </c>
    </row>
    <row r="90" spans="1:24" ht="19.5" customHeight="1">
      <c r="A90" s="42">
        <v>531332</v>
      </c>
      <c r="B90" s="43" t="s">
        <v>2406</v>
      </c>
      <c r="C90" s="260">
        <v>1200</v>
      </c>
      <c r="D90" s="260">
        <v>600</v>
      </c>
      <c r="E90" s="260">
        <v>140</v>
      </c>
      <c r="F90" s="287" t="s">
        <v>2360</v>
      </c>
      <c r="G90" s="260">
        <v>4</v>
      </c>
      <c r="H90" s="288">
        <v>2.88</v>
      </c>
      <c r="I90" s="288">
        <v>0.4032</v>
      </c>
      <c r="J90" s="260">
        <v>16</v>
      </c>
      <c r="K90" s="288">
        <v>6.4512</v>
      </c>
      <c r="L90" s="288">
        <v>70.963200000000001</v>
      </c>
      <c r="M90" s="464"/>
      <c r="N90" s="465"/>
      <c r="O90" s="465"/>
      <c r="P90" s="465"/>
      <c r="Q90" s="465"/>
      <c r="R90" s="506"/>
      <c r="S90" s="260" t="s">
        <v>302</v>
      </c>
      <c r="T90" s="92">
        <v>1970.8139245419948</v>
      </c>
      <c r="U90" s="92">
        <v>1931.3976460511549</v>
      </c>
      <c r="V90" s="92">
        <v>1911.6895068057349</v>
      </c>
      <c r="W90" s="92">
        <v>1891.981367560315</v>
      </c>
      <c r="X90" s="92">
        <v>1872.2732283148951</v>
      </c>
    </row>
    <row r="91" spans="1:24" ht="19.5" customHeight="1">
      <c r="A91" s="42">
        <v>531341</v>
      </c>
      <c r="B91" s="43" t="s">
        <v>2406</v>
      </c>
      <c r="C91" s="260">
        <v>1200</v>
      </c>
      <c r="D91" s="260">
        <v>600</v>
      </c>
      <c r="E91" s="260">
        <v>150</v>
      </c>
      <c r="F91" s="287" t="s">
        <v>2360</v>
      </c>
      <c r="G91" s="260">
        <v>4</v>
      </c>
      <c r="H91" s="288">
        <v>2.88</v>
      </c>
      <c r="I91" s="288">
        <v>0.432</v>
      </c>
      <c r="J91" s="260">
        <v>16</v>
      </c>
      <c r="K91" s="288">
        <v>6.9119999999999999</v>
      </c>
      <c r="L91" s="288">
        <v>76.031999999999996</v>
      </c>
      <c r="M91" s="464"/>
      <c r="N91" s="465"/>
      <c r="O91" s="465"/>
      <c r="P91" s="465"/>
      <c r="Q91" s="465"/>
      <c r="R91" s="506"/>
      <c r="S91" s="260" t="s">
        <v>302</v>
      </c>
      <c r="T91" s="92">
        <v>1970.2645362002088</v>
      </c>
      <c r="U91" s="92">
        <v>1930.8592454762045</v>
      </c>
      <c r="V91" s="92">
        <v>1911.1566001142025</v>
      </c>
      <c r="W91" s="92">
        <v>1891.4539547522004</v>
      </c>
      <c r="X91" s="92">
        <v>1871.7513093901982</v>
      </c>
    </row>
    <row r="92" spans="1:24" ht="19.5" customHeight="1">
      <c r="A92" s="42">
        <v>531631</v>
      </c>
      <c r="B92" s="43" t="s">
        <v>2406</v>
      </c>
      <c r="C92" s="260">
        <v>1200</v>
      </c>
      <c r="D92" s="260">
        <v>600</v>
      </c>
      <c r="E92" s="260">
        <v>160</v>
      </c>
      <c r="F92" s="287" t="s">
        <v>2360</v>
      </c>
      <c r="G92" s="260">
        <v>3</v>
      </c>
      <c r="H92" s="288">
        <v>2.16</v>
      </c>
      <c r="I92" s="288">
        <v>0.34560000000000002</v>
      </c>
      <c r="J92" s="260">
        <v>20</v>
      </c>
      <c r="K92" s="288">
        <v>6.9120000000000008</v>
      </c>
      <c r="L92" s="288">
        <v>76.032000000000011</v>
      </c>
      <c r="M92" s="464"/>
      <c r="N92" s="465"/>
      <c r="O92" s="465"/>
      <c r="P92" s="465"/>
      <c r="Q92" s="465"/>
      <c r="R92" s="506"/>
      <c r="S92" s="260" t="s">
        <v>302</v>
      </c>
      <c r="T92" s="92">
        <v>1970.2645362002088</v>
      </c>
      <c r="U92" s="92">
        <v>1930.8592454762045</v>
      </c>
      <c r="V92" s="92">
        <v>1911.1566001142025</v>
      </c>
      <c r="W92" s="92">
        <v>1891.4539547522004</v>
      </c>
      <c r="X92" s="92">
        <v>1871.7513093901982</v>
      </c>
    </row>
    <row r="93" spans="1:24" ht="19.5" customHeight="1">
      <c r="A93" s="42">
        <v>531634</v>
      </c>
      <c r="B93" s="43" t="s">
        <v>2406</v>
      </c>
      <c r="C93" s="260">
        <v>1200</v>
      </c>
      <c r="D93" s="260">
        <v>600</v>
      </c>
      <c r="E93" s="260">
        <v>170</v>
      </c>
      <c r="F93" s="287" t="s">
        <v>2360</v>
      </c>
      <c r="G93" s="260">
        <v>3</v>
      </c>
      <c r="H93" s="288">
        <v>2.16</v>
      </c>
      <c r="I93" s="288">
        <v>0.36720000000000003</v>
      </c>
      <c r="J93" s="260">
        <v>16</v>
      </c>
      <c r="K93" s="288">
        <v>5.8752000000000004</v>
      </c>
      <c r="L93" s="288">
        <v>64.627200000000002</v>
      </c>
      <c r="M93" s="464"/>
      <c r="N93" s="465"/>
      <c r="O93" s="465"/>
      <c r="P93" s="465"/>
      <c r="Q93" s="465"/>
      <c r="R93" s="506"/>
      <c r="S93" s="260" t="s">
        <v>302</v>
      </c>
      <c r="T93" s="92">
        <v>1971.621848574033</v>
      </c>
      <c r="U93" s="92">
        <v>1932.1894116025524</v>
      </c>
      <c r="V93" s="92">
        <v>1912.4731931168119</v>
      </c>
      <c r="W93" s="92">
        <v>1892.7569746310717</v>
      </c>
      <c r="X93" s="92">
        <v>1873.0407561453312</v>
      </c>
    </row>
    <row r="94" spans="1:24" ht="19.5" customHeight="1">
      <c r="A94" s="42">
        <v>531635</v>
      </c>
      <c r="B94" s="43" t="s">
        <v>2406</v>
      </c>
      <c r="C94" s="260">
        <v>1200</v>
      </c>
      <c r="D94" s="260">
        <v>600</v>
      </c>
      <c r="E94" s="260">
        <v>180</v>
      </c>
      <c r="F94" s="287" t="s">
        <v>2360</v>
      </c>
      <c r="G94" s="260">
        <v>3</v>
      </c>
      <c r="H94" s="288">
        <v>2.16</v>
      </c>
      <c r="I94" s="288">
        <v>0.38880000000000003</v>
      </c>
      <c r="J94" s="260">
        <v>16</v>
      </c>
      <c r="K94" s="288">
        <v>6.2208000000000006</v>
      </c>
      <c r="L94" s="288">
        <v>68.42880000000001</v>
      </c>
      <c r="M94" s="464"/>
      <c r="N94" s="465"/>
      <c r="O94" s="465"/>
      <c r="P94" s="465"/>
      <c r="Q94" s="465"/>
      <c r="R94" s="506"/>
      <c r="S94" s="260" t="s">
        <v>302</v>
      </c>
      <c r="T94" s="92">
        <v>1971.1191402874315</v>
      </c>
      <c r="U94" s="92">
        <v>1931.6967574816829</v>
      </c>
      <c r="V94" s="92">
        <v>1911.9855660788085</v>
      </c>
      <c r="W94" s="92">
        <v>1892.2743746759343</v>
      </c>
      <c r="X94" s="92">
        <v>1872.5631832730598</v>
      </c>
    </row>
    <row r="95" spans="1:24" ht="19.5" customHeight="1">
      <c r="A95" s="42">
        <v>531636</v>
      </c>
      <c r="B95" s="43" t="s">
        <v>2406</v>
      </c>
      <c r="C95" s="260">
        <v>1200</v>
      </c>
      <c r="D95" s="260">
        <v>600</v>
      </c>
      <c r="E95" s="260">
        <v>190</v>
      </c>
      <c r="F95" s="287" t="s">
        <v>2360</v>
      </c>
      <c r="G95" s="260">
        <v>3</v>
      </c>
      <c r="H95" s="288">
        <v>2.16</v>
      </c>
      <c r="I95" s="288">
        <v>0.41040000000000004</v>
      </c>
      <c r="J95" s="260">
        <v>16</v>
      </c>
      <c r="K95" s="288">
        <v>6.5664000000000007</v>
      </c>
      <c r="L95" s="288">
        <v>72.230400000000003</v>
      </c>
      <c r="M95" s="464"/>
      <c r="N95" s="465"/>
      <c r="O95" s="465"/>
      <c r="P95" s="465"/>
      <c r="Q95" s="465"/>
      <c r="R95" s="506"/>
      <c r="S95" s="260" t="s">
        <v>302</v>
      </c>
      <c r="T95" s="92">
        <v>1970.6693486625775</v>
      </c>
      <c r="U95" s="92">
        <v>1931.2559616893259</v>
      </c>
      <c r="V95" s="92">
        <v>1911.5492682027002</v>
      </c>
      <c r="W95" s="92">
        <v>1891.8425747160743</v>
      </c>
      <c r="X95" s="92">
        <v>1872.1358812294486</v>
      </c>
    </row>
    <row r="96" spans="1:24" ht="19.5" customHeight="1">
      <c r="A96" s="42">
        <v>531637</v>
      </c>
      <c r="B96" s="43" t="s">
        <v>2406</v>
      </c>
      <c r="C96" s="260">
        <v>1200</v>
      </c>
      <c r="D96" s="260">
        <v>600</v>
      </c>
      <c r="E96" s="260">
        <v>200</v>
      </c>
      <c r="F96" s="287" t="s">
        <v>2360</v>
      </c>
      <c r="G96" s="260">
        <v>3</v>
      </c>
      <c r="H96" s="288">
        <v>2.16</v>
      </c>
      <c r="I96" s="288">
        <v>0.432</v>
      </c>
      <c r="J96" s="260">
        <v>16</v>
      </c>
      <c r="K96" s="288">
        <v>6.9119999999999999</v>
      </c>
      <c r="L96" s="288">
        <v>76.031999999999996</v>
      </c>
      <c r="M96" s="466"/>
      <c r="N96" s="467"/>
      <c r="O96" s="467"/>
      <c r="P96" s="467"/>
      <c r="Q96" s="467"/>
      <c r="R96" s="507"/>
      <c r="S96" s="260" t="s">
        <v>302</v>
      </c>
      <c r="T96" s="92">
        <v>1970.2645362002088</v>
      </c>
      <c r="U96" s="92">
        <v>1930.8592454762045</v>
      </c>
      <c r="V96" s="92">
        <v>1911.1566001142025</v>
      </c>
      <c r="W96" s="92">
        <v>1891.4539547522004</v>
      </c>
      <c r="X96" s="92">
        <v>1871.7513093901982</v>
      </c>
    </row>
    <row r="97" spans="1:24" ht="19.5" customHeight="1">
      <c r="A97" s="42">
        <v>536920</v>
      </c>
      <c r="B97" s="43" t="s">
        <v>313</v>
      </c>
      <c r="C97" s="260">
        <v>1200</v>
      </c>
      <c r="D97" s="260">
        <v>600</v>
      </c>
      <c r="E97" s="260">
        <v>50</v>
      </c>
      <c r="F97" s="287" t="s">
        <v>2360</v>
      </c>
      <c r="G97" s="260">
        <v>12</v>
      </c>
      <c r="H97" s="288">
        <v>8.64</v>
      </c>
      <c r="I97" s="288">
        <v>0.432</v>
      </c>
      <c r="J97" s="260">
        <v>16</v>
      </c>
      <c r="K97" s="288">
        <v>6.9119999999999999</v>
      </c>
      <c r="L97" s="288">
        <v>76.031999999999996</v>
      </c>
      <c r="M97" s="462" t="s">
        <v>325</v>
      </c>
      <c r="N97" s="470"/>
      <c r="O97" s="470"/>
      <c r="P97" s="470"/>
      <c r="Q97" s="470"/>
      <c r="R97" s="471"/>
      <c r="S97" s="45" t="s">
        <v>330</v>
      </c>
      <c r="T97" s="92">
        <v>2422.8961151475769</v>
      </c>
      <c r="U97" s="92">
        <v>2374.4381928446255</v>
      </c>
      <c r="V97" s="92">
        <v>2350.2092316931494</v>
      </c>
      <c r="W97" s="92">
        <v>2325.9802705416737</v>
      </c>
      <c r="X97" s="92">
        <v>2301.751309390198</v>
      </c>
    </row>
    <row r="98" spans="1:24" ht="19.5" customHeight="1">
      <c r="A98" s="42">
        <v>536962</v>
      </c>
      <c r="B98" s="43" t="s">
        <v>313</v>
      </c>
      <c r="C98" s="260">
        <v>1200</v>
      </c>
      <c r="D98" s="260">
        <v>600</v>
      </c>
      <c r="E98" s="260">
        <v>60</v>
      </c>
      <c r="F98" s="287" t="s">
        <v>2360</v>
      </c>
      <c r="G98" s="260">
        <v>10</v>
      </c>
      <c r="H98" s="288">
        <v>7.2</v>
      </c>
      <c r="I98" s="288">
        <v>0.432</v>
      </c>
      <c r="J98" s="260">
        <v>16</v>
      </c>
      <c r="K98" s="288">
        <v>6.9119999999999999</v>
      </c>
      <c r="L98" s="288">
        <v>76.031999999999996</v>
      </c>
      <c r="M98" s="475"/>
      <c r="N98" s="476"/>
      <c r="O98" s="476"/>
      <c r="P98" s="476"/>
      <c r="Q98" s="476"/>
      <c r="R98" s="477"/>
      <c r="S98" s="260" t="s">
        <v>330</v>
      </c>
      <c r="T98" s="92">
        <v>2422.8961151475769</v>
      </c>
      <c r="U98" s="92">
        <v>2374.4381928446255</v>
      </c>
      <c r="V98" s="92">
        <v>2350.2092316931494</v>
      </c>
      <c r="W98" s="92">
        <v>2325.9802705416737</v>
      </c>
      <c r="X98" s="92">
        <v>2301.751309390198</v>
      </c>
    </row>
    <row r="99" spans="1:24" ht="19.5" customHeight="1">
      <c r="A99" s="42">
        <v>536963</v>
      </c>
      <c r="B99" s="43" t="s">
        <v>313</v>
      </c>
      <c r="C99" s="260">
        <v>1200</v>
      </c>
      <c r="D99" s="260">
        <v>600</v>
      </c>
      <c r="E99" s="260">
        <v>70</v>
      </c>
      <c r="F99" s="287" t="s">
        <v>2360</v>
      </c>
      <c r="G99" s="260">
        <v>8</v>
      </c>
      <c r="H99" s="288">
        <v>5.76</v>
      </c>
      <c r="I99" s="288">
        <v>0.4032</v>
      </c>
      <c r="J99" s="260">
        <v>16</v>
      </c>
      <c r="K99" s="288">
        <v>6.4512</v>
      </c>
      <c r="L99" s="288">
        <v>70.963200000000001</v>
      </c>
      <c r="M99" s="475"/>
      <c r="N99" s="476"/>
      <c r="O99" s="476"/>
      <c r="P99" s="476"/>
      <c r="Q99" s="476"/>
      <c r="R99" s="477"/>
      <c r="S99" s="260" t="s">
        <v>330</v>
      </c>
      <c r="T99" s="92">
        <v>2423.4455034893631</v>
      </c>
      <c r="U99" s="92">
        <v>2374.9765934195757</v>
      </c>
      <c r="V99" s="92">
        <v>2350.7421383846822</v>
      </c>
      <c r="W99" s="92">
        <v>2326.5076833497883</v>
      </c>
      <c r="X99" s="92">
        <v>2302.2732283148948</v>
      </c>
    </row>
    <row r="100" spans="1:24" ht="19.5" customHeight="1">
      <c r="A100" s="42">
        <v>536978</v>
      </c>
      <c r="B100" s="43" t="s">
        <v>313</v>
      </c>
      <c r="C100" s="260">
        <v>1200</v>
      </c>
      <c r="D100" s="260">
        <v>600</v>
      </c>
      <c r="E100" s="260">
        <v>80</v>
      </c>
      <c r="F100" s="287" t="s">
        <v>2360</v>
      </c>
      <c r="G100" s="260">
        <v>6</v>
      </c>
      <c r="H100" s="288">
        <v>4.32</v>
      </c>
      <c r="I100" s="288">
        <v>0.34560000000000002</v>
      </c>
      <c r="J100" s="260">
        <v>20</v>
      </c>
      <c r="K100" s="288">
        <v>6.9120000000000008</v>
      </c>
      <c r="L100" s="288">
        <v>76.032000000000011</v>
      </c>
      <c r="M100" s="475"/>
      <c r="N100" s="476"/>
      <c r="O100" s="476"/>
      <c r="P100" s="476"/>
      <c r="Q100" s="476"/>
      <c r="R100" s="477"/>
      <c r="S100" s="260" t="s">
        <v>330</v>
      </c>
      <c r="T100" s="92">
        <v>2422.8961151475769</v>
      </c>
      <c r="U100" s="92">
        <v>2374.4381928446255</v>
      </c>
      <c r="V100" s="92">
        <v>2350.2092316931494</v>
      </c>
      <c r="W100" s="92">
        <v>2325.9802705416737</v>
      </c>
      <c r="X100" s="92">
        <v>2301.751309390198</v>
      </c>
    </row>
    <row r="101" spans="1:24" ht="19.5" customHeight="1">
      <c r="A101" s="42">
        <v>536981</v>
      </c>
      <c r="B101" s="43" t="s">
        <v>313</v>
      </c>
      <c r="C101" s="260">
        <v>1200</v>
      </c>
      <c r="D101" s="260">
        <v>600</v>
      </c>
      <c r="E101" s="260">
        <v>90</v>
      </c>
      <c r="F101" s="287" t="s">
        <v>2360</v>
      </c>
      <c r="G101" s="260">
        <v>6</v>
      </c>
      <c r="H101" s="288">
        <v>4.32</v>
      </c>
      <c r="I101" s="288">
        <v>0.38880000000000003</v>
      </c>
      <c r="J101" s="260">
        <v>16</v>
      </c>
      <c r="K101" s="288">
        <v>6.2208000000000006</v>
      </c>
      <c r="L101" s="288">
        <v>68.42880000000001</v>
      </c>
      <c r="M101" s="475"/>
      <c r="N101" s="476"/>
      <c r="O101" s="476"/>
      <c r="P101" s="476"/>
      <c r="Q101" s="476"/>
      <c r="R101" s="477"/>
      <c r="S101" s="260" t="s">
        <v>330</v>
      </c>
      <c r="T101" s="92">
        <v>2423.7507192347998</v>
      </c>
      <c r="U101" s="92">
        <v>2375.2757048501039</v>
      </c>
      <c r="V101" s="92">
        <v>2351.038197657756</v>
      </c>
      <c r="W101" s="92">
        <v>2326.8006904654076</v>
      </c>
      <c r="X101" s="92">
        <v>2302.5631832730596</v>
      </c>
    </row>
    <row r="102" spans="1:24" ht="19.5" customHeight="1">
      <c r="A102" s="42">
        <v>536982</v>
      </c>
      <c r="B102" s="43" t="s">
        <v>313</v>
      </c>
      <c r="C102" s="260">
        <v>1200</v>
      </c>
      <c r="D102" s="260">
        <v>600</v>
      </c>
      <c r="E102" s="260">
        <v>100</v>
      </c>
      <c r="F102" s="287" t="s">
        <v>2360</v>
      </c>
      <c r="G102" s="260">
        <v>6</v>
      </c>
      <c r="H102" s="288">
        <v>4.32</v>
      </c>
      <c r="I102" s="288">
        <v>0.432</v>
      </c>
      <c r="J102" s="260">
        <v>16</v>
      </c>
      <c r="K102" s="288">
        <v>6.9119999999999999</v>
      </c>
      <c r="L102" s="288">
        <v>76.031999999999996</v>
      </c>
      <c r="M102" s="475"/>
      <c r="N102" s="476"/>
      <c r="O102" s="476"/>
      <c r="P102" s="476"/>
      <c r="Q102" s="476"/>
      <c r="R102" s="477"/>
      <c r="S102" s="260" t="s">
        <v>330</v>
      </c>
      <c r="T102" s="92">
        <v>2422.8961151475769</v>
      </c>
      <c r="U102" s="92">
        <v>2374.4381928446255</v>
      </c>
      <c r="V102" s="92">
        <v>2350.2092316931494</v>
      </c>
      <c r="W102" s="92">
        <v>2325.9802705416737</v>
      </c>
      <c r="X102" s="92">
        <v>2301.751309390198</v>
      </c>
    </row>
    <row r="103" spans="1:24" ht="19.5" customHeight="1">
      <c r="A103" s="42">
        <v>536958</v>
      </c>
      <c r="B103" s="43" t="s">
        <v>313</v>
      </c>
      <c r="C103" s="260">
        <v>1200</v>
      </c>
      <c r="D103" s="260">
        <v>600</v>
      </c>
      <c r="E103" s="260">
        <v>110</v>
      </c>
      <c r="F103" s="287" t="s">
        <v>2360</v>
      </c>
      <c r="G103" s="260">
        <v>3</v>
      </c>
      <c r="H103" s="288">
        <v>2.16</v>
      </c>
      <c r="I103" s="288">
        <v>0.23760000000000003</v>
      </c>
      <c r="J103" s="260">
        <v>28</v>
      </c>
      <c r="K103" s="288">
        <v>6.6528000000000009</v>
      </c>
      <c r="L103" s="288">
        <v>73.180800000000005</v>
      </c>
      <c r="M103" s="475"/>
      <c r="N103" s="476"/>
      <c r="O103" s="476"/>
      <c r="P103" s="476"/>
      <c r="Q103" s="476"/>
      <c r="R103" s="477"/>
      <c r="S103" s="260" t="s">
        <v>330</v>
      </c>
      <c r="T103" s="92">
        <v>2423.1957815158239</v>
      </c>
      <c r="U103" s="92">
        <v>2374.7318658855074</v>
      </c>
      <c r="V103" s="92">
        <v>2350.4999080703492</v>
      </c>
      <c r="W103" s="92">
        <v>2326.267950255191</v>
      </c>
      <c r="X103" s="92">
        <v>2302.0359924400327</v>
      </c>
    </row>
    <row r="104" spans="1:24" ht="19.5" customHeight="1">
      <c r="A104" s="42">
        <v>536959</v>
      </c>
      <c r="B104" s="43" t="s">
        <v>313</v>
      </c>
      <c r="C104" s="260">
        <v>1200</v>
      </c>
      <c r="D104" s="260">
        <v>600</v>
      </c>
      <c r="E104" s="260">
        <v>120</v>
      </c>
      <c r="F104" s="287" t="s">
        <v>2360</v>
      </c>
      <c r="G104" s="260">
        <v>5</v>
      </c>
      <c r="H104" s="288">
        <v>3.6</v>
      </c>
      <c r="I104" s="288">
        <v>0.432</v>
      </c>
      <c r="J104" s="260">
        <v>16</v>
      </c>
      <c r="K104" s="288">
        <v>6.9119999999999999</v>
      </c>
      <c r="L104" s="288">
        <v>76.031999999999996</v>
      </c>
      <c r="M104" s="475"/>
      <c r="N104" s="476"/>
      <c r="O104" s="476"/>
      <c r="P104" s="476"/>
      <c r="Q104" s="476"/>
      <c r="R104" s="477"/>
      <c r="S104" s="260" t="s">
        <v>330</v>
      </c>
      <c r="T104" s="92">
        <v>2422.8961151475769</v>
      </c>
      <c r="U104" s="92">
        <v>2374.4381928446255</v>
      </c>
      <c r="V104" s="92">
        <v>2350.2092316931494</v>
      </c>
      <c r="W104" s="92">
        <v>2325.9802705416737</v>
      </c>
      <c r="X104" s="92">
        <v>2301.751309390198</v>
      </c>
    </row>
    <row r="105" spans="1:24" ht="19.5" customHeight="1">
      <c r="A105" s="42">
        <v>536960</v>
      </c>
      <c r="B105" s="43" t="s">
        <v>313</v>
      </c>
      <c r="C105" s="260">
        <v>1200</v>
      </c>
      <c r="D105" s="260">
        <v>600</v>
      </c>
      <c r="E105" s="260">
        <v>130</v>
      </c>
      <c r="F105" s="287" t="s">
        <v>2360</v>
      </c>
      <c r="G105" s="260">
        <v>3</v>
      </c>
      <c r="H105" s="288">
        <v>2.16</v>
      </c>
      <c r="I105" s="288">
        <v>0.28079999999999999</v>
      </c>
      <c r="J105" s="260">
        <v>24</v>
      </c>
      <c r="K105" s="288">
        <v>6.7392000000000003</v>
      </c>
      <c r="L105" s="288">
        <v>74.131200000000007</v>
      </c>
      <c r="M105" s="475"/>
      <c r="N105" s="476"/>
      <c r="O105" s="476"/>
      <c r="P105" s="476"/>
      <c r="Q105" s="476"/>
      <c r="R105" s="477"/>
      <c r="S105" s="260" t="s">
        <v>330</v>
      </c>
      <c r="T105" s="92">
        <v>2423.0933314753979</v>
      </c>
      <c r="U105" s="92">
        <v>2374.6314648458897</v>
      </c>
      <c r="V105" s="92">
        <v>2350.400531531136</v>
      </c>
      <c r="W105" s="92">
        <v>2326.1695982163819</v>
      </c>
      <c r="X105" s="92">
        <v>2301.9386649016278</v>
      </c>
    </row>
    <row r="106" spans="1:24" ht="19.5" customHeight="1">
      <c r="A106" s="42">
        <v>536961</v>
      </c>
      <c r="B106" s="43" t="s">
        <v>313</v>
      </c>
      <c r="C106" s="260">
        <v>1200</v>
      </c>
      <c r="D106" s="260">
        <v>600</v>
      </c>
      <c r="E106" s="260">
        <v>140</v>
      </c>
      <c r="F106" s="287" t="s">
        <v>2360</v>
      </c>
      <c r="G106" s="260">
        <v>4</v>
      </c>
      <c r="H106" s="288">
        <v>2.88</v>
      </c>
      <c r="I106" s="288">
        <v>0.4032</v>
      </c>
      <c r="J106" s="260">
        <v>16</v>
      </c>
      <c r="K106" s="288">
        <v>6.4512</v>
      </c>
      <c r="L106" s="288">
        <v>70.963200000000001</v>
      </c>
      <c r="M106" s="475"/>
      <c r="N106" s="476"/>
      <c r="O106" s="476"/>
      <c r="P106" s="476"/>
      <c r="Q106" s="476"/>
      <c r="R106" s="477"/>
      <c r="S106" s="260" t="s">
        <v>330</v>
      </c>
      <c r="T106" s="92">
        <v>2423.4455034893631</v>
      </c>
      <c r="U106" s="92">
        <v>2374.9765934195757</v>
      </c>
      <c r="V106" s="92">
        <v>2350.7421383846822</v>
      </c>
      <c r="W106" s="92">
        <v>2326.5076833497883</v>
      </c>
      <c r="X106" s="92">
        <v>2302.2732283148948</v>
      </c>
    </row>
    <row r="107" spans="1:24" ht="19.5" customHeight="1">
      <c r="A107" s="42">
        <v>537019</v>
      </c>
      <c r="B107" s="43" t="s">
        <v>313</v>
      </c>
      <c r="C107" s="260">
        <v>1200</v>
      </c>
      <c r="D107" s="260">
        <v>600</v>
      </c>
      <c r="E107" s="260">
        <v>150</v>
      </c>
      <c r="F107" s="287" t="s">
        <v>2360</v>
      </c>
      <c r="G107" s="260">
        <v>4</v>
      </c>
      <c r="H107" s="288">
        <v>2.88</v>
      </c>
      <c r="I107" s="288">
        <v>0.432</v>
      </c>
      <c r="J107" s="260">
        <v>16</v>
      </c>
      <c r="K107" s="288">
        <v>6.9119999999999999</v>
      </c>
      <c r="L107" s="288">
        <v>76.031999999999996</v>
      </c>
      <c r="M107" s="475"/>
      <c r="N107" s="476"/>
      <c r="O107" s="476"/>
      <c r="P107" s="476"/>
      <c r="Q107" s="476"/>
      <c r="R107" s="477"/>
      <c r="S107" s="260" t="s">
        <v>330</v>
      </c>
      <c r="T107" s="92">
        <v>2422.8961151475769</v>
      </c>
      <c r="U107" s="92">
        <v>2374.4381928446255</v>
      </c>
      <c r="V107" s="92">
        <v>2350.2092316931494</v>
      </c>
      <c r="W107" s="92">
        <v>2325.9802705416737</v>
      </c>
      <c r="X107" s="92">
        <v>2301.751309390198</v>
      </c>
    </row>
    <row r="108" spans="1:24" ht="19.5" customHeight="1">
      <c r="A108" s="42">
        <v>537020</v>
      </c>
      <c r="B108" s="43" t="s">
        <v>313</v>
      </c>
      <c r="C108" s="260">
        <v>1200</v>
      </c>
      <c r="D108" s="260">
        <v>600</v>
      </c>
      <c r="E108" s="260">
        <v>160</v>
      </c>
      <c r="F108" s="287" t="s">
        <v>2360</v>
      </c>
      <c r="G108" s="260">
        <v>3</v>
      </c>
      <c r="H108" s="288">
        <v>2.16</v>
      </c>
      <c r="I108" s="288">
        <v>0.34560000000000002</v>
      </c>
      <c r="J108" s="260">
        <v>20</v>
      </c>
      <c r="K108" s="288">
        <v>6.9120000000000008</v>
      </c>
      <c r="L108" s="288">
        <v>76.032000000000011</v>
      </c>
      <c r="M108" s="475"/>
      <c r="N108" s="476"/>
      <c r="O108" s="476"/>
      <c r="P108" s="476"/>
      <c r="Q108" s="476"/>
      <c r="R108" s="477"/>
      <c r="S108" s="260" t="s">
        <v>330</v>
      </c>
      <c r="T108" s="92">
        <v>2422.8961151475769</v>
      </c>
      <c r="U108" s="92">
        <v>2374.4381928446255</v>
      </c>
      <c r="V108" s="92">
        <v>2350.2092316931494</v>
      </c>
      <c r="W108" s="92">
        <v>2325.9802705416737</v>
      </c>
      <c r="X108" s="92">
        <v>2301.751309390198</v>
      </c>
    </row>
    <row r="109" spans="1:24" ht="19.5" customHeight="1">
      <c r="A109" s="42">
        <v>537021</v>
      </c>
      <c r="B109" s="43" t="s">
        <v>313</v>
      </c>
      <c r="C109" s="260">
        <v>1200</v>
      </c>
      <c r="D109" s="260">
        <v>600</v>
      </c>
      <c r="E109" s="260">
        <v>170</v>
      </c>
      <c r="F109" s="287" t="s">
        <v>2360</v>
      </c>
      <c r="G109" s="260">
        <v>3</v>
      </c>
      <c r="H109" s="288">
        <v>2.16</v>
      </c>
      <c r="I109" s="288">
        <v>0.36720000000000003</v>
      </c>
      <c r="J109" s="260">
        <v>16</v>
      </c>
      <c r="K109" s="288">
        <v>5.8752000000000004</v>
      </c>
      <c r="L109" s="288">
        <v>64.627200000000002</v>
      </c>
      <c r="M109" s="475"/>
      <c r="N109" s="476"/>
      <c r="O109" s="476"/>
      <c r="P109" s="476"/>
      <c r="Q109" s="476"/>
      <c r="R109" s="477"/>
      <c r="S109" s="260" t="s">
        <v>330</v>
      </c>
      <c r="T109" s="92">
        <v>2424.2534275214016</v>
      </c>
      <c r="U109" s="92">
        <v>2375.7683589709736</v>
      </c>
      <c r="V109" s="92">
        <v>2351.5258246957596</v>
      </c>
      <c r="W109" s="92">
        <v>2327.2832904205457</v>
      </c>
      <c r="X109" s="92">
        <v>2303.0407561453312</v>
      </c>
    </row>
    <row r="110" spans="1:24" ht="19.5" customHeight="1">
      <c r="A110" s="42">
        <v>536917</v>
      </c>
      <c r="B110" s="43" t="s">
        <v>313</v>
      </c>
      <c r="C110" s="260">
        <v>1200</v>
      </c>
      <c r="D110" s="260">
        <v>600</v>
      </c>
      <c r="E110" s="260">
        <v>180</v>
      </c>
      <c r="F110" s="287" t="s">
        <v>2360</v>
      </c>
      <c r="G110" s="260">
        <v>3</v>
      </c>
      <c r="H110" s="288">
        <v>2.16</v>
      </c>
      <c r="I110" s="288">
        <v>0.38880000000000003</v>
      </c>
      <c r="J110" s="260">
        <v>16</v>
      </c>
      <c r="K110" s="288">
        <v>6.2208000000000006</v>
      </c>
      <c r="L110" s="288">
        <v>68.42880000000001</v>
      </c>
      <c r="M110" s="475"/>
      <c r="N110" s="476"/>
      <c r="O110" s="476"/>
      <c r="P110" s="476"/>
      <c r="Q110" s="476"/>
      <c r="R110" s="477"/>
      <c r="S110" s="260" t="s">
        <v>330</v>
      </c>
      <c r="T110" s="92">
        <v>2423.7507192347998</v>
      </c>
      <c r="U110" s="92">
        <v>2375.2757048501039</v>
      </c>
      <c r="V110" s="92">
        <v>2351.038197657756</v>
      </c>
      <c r="W110" s="92">
        <v>2326.8006904654076</v>
      </c>
      <c r="X110" s="92">
        <v>2302.5631832730596</v>
      </c>
    </row>
    <row r="111" spans="1:24" ht="19.5" customHeight="1">
      <c r="A111" s="42">
        <v>536918</v>
      </c>
      <c r="B111" s="43" t="s">
        <v>313</v>
      </c>
      <c r="C111" s="260">
        <v>1200</v>
      </c>
      <c r="D111" s="260">
        <v>600</v>
      </c>
      <c r="E111" s="260">
        <v>190</v>
      </c>
      <c r="F111" s="287" t="s">
        <v>2360</v>
      </c>
      <c r="G111" s="260">
        <v>3</v>
      </c>
      <c r="H111" s="288">
        <v>2.16</v>
      </c>
      <c r="I111" s="288">
        <v>0.41040000000000004</v>
      </c>
      <c r="J111" s="260">
        <v>16</v>
      </c>
      <c r="K111" s="288">
        <v>6.5664000000000007</v>
      </c>
      <c r="L111" s="288">
        <v>72.230400000000003</v>
      </c>
      <c r="M111" s="475"/>
      <c r="N111" s="476"/>
      <c r="O111" s="476"/>
      <c r="P111" s="476"/>
      <c r="Q111" s="476"/>
      <c r="R111" s="477"/>
      <c r="S111" s="260" t="s">
        <v>330</v>
      </c>
      <c r="T111" s="92">
        <v>2423.300927609946</v>
      </c>
      <c r="U111" s="92">
        <v>2374.8349090577472</v>
      </c>
      <c r="V111" s="92">
        <v>2350.6018997816477</v>
      </c>
      <c r="W111" s="92">
        <v>2326.3688905055483</v>
      </c>
      <c r="X111" s="92">
        <v>2302.1358812294488</v>
      </c>
    </row>
    <row r="112" spans="1:24" ht="19.5" customHeight="1">
      <c r="A112" s="42">
        <v>536919</v>
      </c>
      <c r="B112" s="43" t="s">
        <v>313</v>
      </c>
      <c r="C112" s="260">
        <v>1200</v>
      </c>
      <c r="D112" s="260">
        <v>600</v>
      </c>
      <c r="E112" s="260">
        <v>200</v>
      </c>
      <c r="F112" s="287" t="s">
        <v>2360</v>
      </c>
      <c r="G112" s="260">
        <v>3</v>
      </c>
      <c r="H112" s="288">
        <v>2.16</v>
      </c>
      <c r="I112" s="288">
        <v>0.432</v>
      </c>
      <c r="J112" s="260">
        <v>16</v>
      </c>
      <c r="K112" s="288">
        <v>6.9119999999999999</v>
      </c>
      <c r="L112" s="288">
        <v>76.031999999999996</v>
      </c>
      <c r="M112" s="472"/>
      <c r="N112" s="473"/>
      <c r="O112" s="473"/>
      <c r="P112" s="473"/>
      <c r="Q112" s="473"/>
      <c r="R112" s="474"/>
      <c r="S112" s="260" t="s">
        <v>330</v>
      </c>
      <c r="T112" s="92">
        <v>2422.8961151475769</v>
      </c>
      <c r="U112" s="92">
        <v>2374.4381928446255</v>
      </c>
      <c r="V112" s="92">
        <v>2350.2092316931494</v>
      </c>
      <c r="W112" s="92">
        <v>2325.9802705416737</v>
      </c>
      <c r="X112" s="92">
        <v>2301.751309390198</v>
      </c>
    </row>
    <row r="113" spans="1:24" ht="24" customHeight="1">
      <c r="A113" s="42">
        <v>494857</v>
      </c>
      <c r="B113" s="43" t="s">
        <v>314</v>
      </c>
      <c r="C113" s="260">
        <v>1200</v>
      </c>
      <c r="D113" s="260">
        <v>600</v>
      </c>
      <c r="E113" s="260">
        <v>50</v>
      </c>
      <c r="F113" s="287" t="s">
        <v>2365</v>
      </c>
      <c r="G113" s="260">
        <v>6</v>
      </c>
      <c r="H113" s="288">
        <v>4.32</v>
      </c>
      <c r="I113" s="288">
        <v>0.216</v>
      </c>
      <c r="J113" s="260">
        <v>32</v>
      </c>
      <c r="K113" s="288">
        <v>6.9119999999999999</v>
      </c>
      <c r="L113" s="288">
        <v>76.031999999999996</v>
      </c>
      <c r="M113" s="462" t="s">
        <v>326</v>
      </c>
      <c r="N113" s="470"/>
      <c r="O113" s="470"/>
      <c r="P113" s="470"/>
      <c r="Q113" s="470"/>
      <c r="R113" s="471"/>
      <c r="S113" s="45" t="s">
        <v>330</v>
      </c>
      <c r="T113" s="92">
        <v>3760.9078110540099</v>
      </c>
      <c r="U113" s="92">
        <v>3685.6896548329296</v>
      </c>
      <c r="V113" s="92">
        <v>3648.0805767223897</v>
      </c>
      <c r="W113" s="92">
        <v>3610.4714986118493</v>
      </c>
      <c r="X113" s="92">
        <v>3572.8624205013093</v>
      </c>
    </row>
    <row r="114" spans="1:24" ht="20.25" customHeight="1">
      <c r="A114" s="42">
        <v>494858</v>
      </c>
      <c r="B114" s="43" t="s">
        <v>314</v>
      </c>
      <c r="C114" s="260">
        <v>1200</v>
      </c>
      <c r="D114" s="260">
        <v>600</v>
      </c>
      <c r="E114" s="260">
        <v>60</v>
      </c>
      <c r="F114" s="287" t="s">
        <v>2360</v>
      </c>
      <c r="G114" s="260">
        <v>5</v>
      </c>
      <c r="H114" s="288">
        <v>3.6</v>
      </c>
      <c r="I114" s="288">
        <v>0.216</v>
      </c>
      <c r="J114" s="260">
        <v>32</v>
      </c>
      <c r="K114" s="288">
        <v>6.9119999999999999</v>
      </c>
      <c r="L114" s="288">
        <v>76.031999999999996</v>
      </c>
      <c r="M114" s="475"/>
      <c r="N114" s="476"/>
      <c r="O114" s="476"/>
      <c r="P114" s="476"/>
      <c r="Q114" s="476"/>
      <c r="R114" s="477"/>
      <c r="S114" s="260" t="s">
        <v>330</v>
      </c>
      <c r="T114" s="92">
        <v>3760.9078110540099</v>
      </c>
      <c r="U114" s="92">
        <v>3685.6896548329296</v>
      </c>
      <c r="V114" s="92">
        <v>3648.0805767223897</v>
      </c>
      <c r="W114" s="92">
        <v>3610.4714986118493</v>
      </c>
      <c r="X114" s="92">
        <v>3572.8624205013093</v>
      </c>
    </row>
    <row r="115" spans="1:24" ht="20.25" customHeight="1">
      <c r="A115" s="42">
        <v>494867</v>
      </c>
      <c r="B115" s="43" t="s">
        <v>314</v>
      </c>
      <c r="C115" s="260">
        <v>1200</v>
      </c>
      <c r="D115" s="260">
        <v>600</v>
      </c>
      <c r="E115" s="260">
        <v>70</v>
      </c>
      <c r="F115" s="287" t="s">
        <v>2360</v>
      </c>
      <c r="G115" s="260">
        <v>4</v>
      </c>
      <c r="H115" s="288">
        <v>2.88</v>
      </c>
      <c r="I115" s="288">
        <v>0.2016</v>
      </c>
      <c r="J115" s="260">
        <v>32</v>
      </c>
      <c r="K115" s="288">
        <v>6.4512</v>
      </c>
      <c r="L115" s="288">
        <v>70.963200000000001</v>
      </c>
      <c r="M115" s="475"/>
      <c r="N115" s="476"/>
      <c r="O115" s="476"/>
      <c r="P115" s="476"/>
      <c r="Q115" s="476"/>
      <c r="R115" s="477"/>
      <c r="S115" s="260" t="s">
        <v>330</v>
      </c>
      <c r="T115" s="92">
        <v>3761.4571993957961</v>
      </c>
      <c r="U115" s="92">
        <v>3686.2280554078802</v>
      </c>
      <c r="V115" s="92">
        <v>3648.613483413922</v>
      </c>
      <c r="W115" s="92">
        <v>3610.9989114199643</v>
      </c>
      <c r="X115" s="92">
        <v>3573.3843394260061</v>
      </c>
    </row>
    <row r="116" spans="1:24" ht="20.25" customHeight="1">
      <c r="A116" s="42">
        <v>494873</v>
      </c>
      <c r="B116" s="43" t="s">
        <v>314</v>
      </c>
      <c r="C116" s="260">
        <v>1200</v>
      </c>
      <c r="D116" s="260">
        <v>600</v>
      </c>
      <c r="E116" s="260">
        <v>80</v>
      </c>
      <c r="F116" s="287" t="s">
        <v>2360</v>
      </c>
      <c r="G116" s="260">
        <v>5</v>
      </c>
      <c r="H116" s="288">
        <v>3.6</v>
      </c>
      <c r="I116" s="288">
        <v>0.28799999999999998</v>
      </c>
      <c r="J116" s="260">
        <v>24</v>
      </c>
      <c r="K116" s="288">
        <v>6.911999999999999</v>
      </c>
      <c r="L116" s="288">
        <v>76.031999999999982</v>
      </c>
      <c r="M116" s="475"/>
      <c r="N116" s="476"/>
      <c r="O116" s="476"/>
      <c r="P116" s="476"/>
      <c r="Q116" s="476"/>
      <c r="R116" s="477"/>
      <c r="S116" s="260" t="s">
        <v>330</v>
      </c>
      <c r="T116" s="92">
        <v>3760.9078110540099</v>
      </c>
      <c r="U116" s="92">
        <v>3685.6896548329296</v>
      </c>
      <c r="V116" s="92">
        <v>3648.0805767223897</v>
      </c>
      <c r="W116" s="92">
        <v>3610.4714986118493</v>
      </c>
      <c r="X116" s="92">
        <v>3572.8624205013093</v>
      </c>
    </row>
    <row r="117" spans="1:24" ht="20.25" customHeight="1">
      <c r="A117" s="42">
        <v>494877</v>
      </c>
      <c r="B117" s="43" t="s">
        <v>314</v>
      </c>
      <c r="C117" s="260">
        <v>1200</v>
      </c>
      <c r="D117" s="260">
        <v>600</v>
      </c>
      <c r="E117" s="260">
        <v>90</v>
      </c>
      <c r="F117" s="287" t="s">
        <v>2360</v>
      </c>
      <c r="G117" s="260">
        <v>5</v>
      </c>
      <c r="H117" s="288">
        <v>3.6</v>
      </c>
      <c r="I117" s="288">
        <v>0.32400000000000001</v>
      </c>
      <c r="J117" s="260">
        <v>20</v>
      </c>
      <c r="K117" s="288">
        <v>6.48</v>
      </c>
      <c r="L117" s="288">
        <v>71.28</v>
      </c>
      <c r="M117" s="475"/>
      <c r="N117" s="476"/>
      <c r="O117" s="476"/>
      <c r="P117" s="476"/>
      <c r="Q117" s="476"/>
      <c r="R117" s="477"/>
      <c r="S117" s="260" t="s">
        <v>330</v>
      </c>
      <c r="T117" s="92">
        <v>3761.4205735063438</v>
      </c>
      <c r="U117" s="92">
        <v>3686.1921620362168</v>
      </c>
      <c r="V117" s="92">
        <v>3648.5779563011533</v>
      </c>
      <c r="W117" s="92">
        <v>3610.9637505660899</v>
      </c>
      <c r="X117" s="92">
        <v>3573.3495448310264</v>
      </c>
    </row>
    <row r="118" spans="1:24" ht="20.25" customHeight="1">
      <c r="A118" s="42">
        <v>494883</v>
      </c>
      <c r="B118" s="43" t="s">
        <v>314</v>
      </c>
      <c r="C118" s="260">
        <v>1200</v>
      </c>
      <c r="D118" s="260">
        <v>600</v>
      </c>
      <c r="E118" s="260">
        <v>100</v>
      </c>
      <c r="F118" s="287" t="s">
        <v>2365</v>
      </c>
      <c r="G118" s="260">
        <v>4</v>
      </c>
      <c r="H118" s="288">
        <v>2.88</v>
      </c>
      <c r="I118" s="288">
        <v>0.28799999999999998</v>
      </c>
      <c r="J118" s="260">
        <v>24</v>
      </c>
      <c r="K118" s="288">
        <v>6.911999999999999</v>
      </c>
      <c r="L118" s="288">
        <v>76.031999999999982</v>
      </c>
      <c r="M118" s="475"/>
      <c r="N118" s="476"/>
      <c r="O118" s="476"/>
      <c r="P118" s="476"/>
      <c r="Q118" s="476"/>
      <c r="R118" s="477"/>
      <c r="S118" s="260" t="s">
        <v>330</v>
      </c>
      <c r="T118" s="92">
        <v>3760.9078110540099</v>
      </c>
      <c r="U118" s="92">
        <v>3685.6896548329296</v>
      </c>
      <c r="V118" s="92">
        <v>3648.0805767223897</v>
      </c>
      <c r="W118" s="92">
        <v>3610.4714986118493</v>
      </c>
      <c r="X118" s="92">
        <v>3572.8624205013093</v>
      </c>
    </row>
    <row r="119" spans="1:24" ht="20.25" customHeight="1">
      <c r="A119" s="42">
        <v>494888</v>
      </c>
      <c r="B119" s="43" t="s">
        <v>314</v>
      </c>
      <c r="C119" s="260">
        <v>1200</v>
      </c>
      <c r="D119" s="260">
        <v>600</v>
      </c>
      <c r="E119" s="260">
        <v>110</v>
      </c>
      <c r="F119" s="287" t="s">
        <v>2360</v>
      </c>
      <c r="G119" s="260">
        <v>3</v>
      </c>
      <c r="H119" s="288">
        <v>2.16</v>
      </c>
      <c r="I119" s="288">
        <v>0.23760000000000003</v>
      </c>
      <c r="J119" s="260">
        <v>28</v>
      </c>
      <c r="K119" s="288">
        <v>6.6528000000000009</v>
      </c>
      <c r="L119" s="288">
        <v>73.180800000000005</v>
      </c>
      <c r="M119" s="475"/>
      <c r="N119" s="476"/>
      <c r="O119" s="476"/>
      <c r="P119" s="476"/>
      <c r="Q119" s="476"/>
      <c r="R119" s="477"/>
      <c r="S119" s="260" t="s">
        <v>330</v>
      </c>
      <c r="T119" s="92">
        <v>3761.2074774222569</v>
      </c>
      <c r="U119" s="92">
        <v>3685.983327873812</v>
      </c>
      <c r="V119" s="92">
        <v>3648.371253099589</v>
      </c>
      <c r="W119" s="92">
        <v>3610.7591783253665</v>
      </c>
      <c r="X119" s="92">
        <v>3573.147103551144</v>
      </c>
    </row>
    <row r="120" spans="1:24" ht="20.25" customHeight="1">
      <c r="A120" s="42">
        <v>494901</v>
      </c>
      <c r="B120" s="43" t="s">
        <v>314</v>
      </c>
      <c r="C120" s="260">
        <v>1200</v>
      </c>
      <c r="D120" s="260">
        <v>600</v>
      </c>
      <c r="E120" s="260">
        <v>120</v>
      </c>
      <c r="F120" s="287" t="s">
        <v>2360</v>
      </c>
      <c r="G120" s="260">
        <v>2</v>
      </c>
      <c r="H120" s="288">
        <v>1.44</v>
      </c>
      <c r="I120" s="288">
        <v>0.17279999999999998</v>
      </c>
      <c r="J120" s="260">
        <v>40</v>
      </c>
      <c r="K120" s="288">
        <v>6.911999999999999</v>
      </c>
      <c r="L120" s="288">
        <v>76.031999999999982</v>
      </c>
      <c r="M120" s="475"/>
      <c r="N120" s="476"/>
      <c r="O120" s="476"/>
      <c r="P120" s="476"/>
      <c r="Q120" s="476"/>
      <c r="R120" s="477"/>
      <c r="S120" s="260" t="s">
        <v>330</v>
      </c>
      <c r="T120" s="92">
        <v>3760.9078110540099</v>
      </c>
      <c r="U120" s="92">
        <v>3685.6896548329296</v>
      </c>
      <c r="V120" s="92">
        <v>3648.0805767223897</v>
      </c>
      <c r="W120" s="92">
        <v>3610.4714986118493</v>
      </c>
      <c r="X120" s="92">
        <v>3572.8624205013093</v>
      </c>
    </row>
    <row r="121" spans="1:24" ht="20.25" customHeight="1">
      <c r="A121" s="42">
        <v>494903</v>
      </c>
      <c r="B121" s="43" t="s">
        <v>314</v>
      </c>
      <c r="C121" s="260">
        <v>1200</v>
      </c>
      <c r="D121" s="260">
        <v>600</v>
      </c>
      <c r="E121" s="260">
        <v>130</v>
      </c>
      <c r="F121" s="287" t="s">
        <v>2360</v>
      </c>
      <c r="G121" s="260">
        <v>2</v>
      </c>
      <c r="H121" s="288">
        <v>1.44</v>
      </c>
      <c r="I121" s="288">
        <v>0.18719999999999998</v>
      </c>
      <c r="J121" s="260">
        <v>36</v>
      </c>
      <c r="K121" s="288">
        <v>6.7391999999999994</v>
      </c>
      <c r="L121" s="288">
        <v>74.131199999999993</v>
      </c>
      <c r="M121" s="475"/>
      <c r="N121" s="476"/>
      <c r="O121" s="476"/>
      <c r="P121" s="476"/>
      <c r="Q121" s="476"/>
      <c r="R121" s="477"/>
      <c r="S121" s="260" t="s">
        <v>330</v>
      </c>
      <c r="T121" s="92">
        <v>3761.1050273818305</v>
      </c>
      <c r="U121" s="92">
        <v>3685.8829268341938</v>
      </c>
      <c r="V121" s="92">
        <v>3648.2718765603754</v>
      </c>
      <c r="W121" s="92">
        <v>3610.660826286557</v>
      </c>
      <c r="X121" s="92">
        <v>3573.0497760127387</v>
      </c>
    </row>
    <row r="122" spans="1:24" ht="20.25" customHeight="1">
      <c r="A122" s="42">
        <v>494904</v>
      </c>
      <c r="B122" s="43" t="s">
        <v>314</v>
      </c>
      <c r="C122" s="260">
        <v>1200</v>
      </c>
      <c r="D122" s="260">
        <v>600</v>
      </c>
      <c r="E122" s="260">
        <v>140</v>
      </c>
      <c r="F122" s="287" t="s">
        <v>2360</v>
      </c>
      <c r="G122" s="260">
        <v>2</v>
      </c>
      <c r="H122" s="288">
        <v>1.44</v>
      </c>
      <c r="I122" s="288">
        <v>0.2016</v>
      </c>
      <c r="J122" s="260">
        <v>32</v>
      </c>
      <c r="K122" s="288">
        <v>6.4512</v>
      </c>
      <c r="L122" s="288">
        <v>70.963200000000001</v>
      </c>
      <c r="M122" s="475"/>
      <c r="N122" s="476"/>
      <c r="O122" s="476"/>
      <c r="P122" s="476"/>
      <c r="Q122" s="476"/>
      <c r="R122" s="477"/>
      <c r="S122" s="260" t="s">
        <v>330</v>
      </c>
      <c r="T122" s="92">
        <v>3761.4571993957961</v>
      </c>
      <c r="U122" s="92">
        <v>3686.2280554078802</v>
      </c>
      <c r="V122" s="92">
        <v>3648.613483413922</v>
      </c>
      <c r="W122" s="92">
        <v>3610.9989114199643</v>
      </c>
      <c r="X122" s="92">
        <v>3573.3843394260061</v>
      </c>
    </row>
    <row r="123" spans="1:24" ht="20.25" customHeight="1">
      <c r="A123" s="42">
        <v>494906</v>
      </c>
      <c r="B123" s="43" t="s">
        <v>314</v>
      </c>
      <c r="C123" s="260">
        <v>1200</v>
      </c>
      <c r="D123" s="260">
        <v>600</v>
      </c>
      <c r="E123" s="260">
        <v>150</v>
      </c>
      <c r="F123" s="287" t="s">
        <v>2360</v>
      </c>
      <c r="G123" s="260">
        <v>2</v>
      </c>
      <c r="H123" s="288">
        <v>1.44</v>
      </c>
      <c r="I123" s="288">
        <v>0.216</v>
      </c>
      <c r="J123" s="260">
        <v>32</v>
      </c>
      <c r="K123" s="288">
        <v>6.9119999999999999</v>
      </c>
      <c r="L123" s="288">
        <v>76.031999999999996</v>
      </c>
      <c r="M123" s="475"/>
      <c r="N123" s="476"/>
      <c r="O123" s="476"/>
      <c r="P123" s="476"/>
      <c r="Q123" s="476"/>
      <c r="R123" s="477"/>
      <c r="S123" s="260" t="s">
        <v>330</v>
      </c>
      <c r="T123" s="92">
        <v>3760.9078110540099</v>
      </c>
      <c r="U123" s="92">
        <v>3685.6896548329296</v>
      </c>
      <c r="V123" s="92">
        <v>3648.0805767223897</v>
      </c>
      <c r="W123" s="92">
        <v>3610.4714986118493</v>
      </c>
      <c r="X123" s="92">
        <v>3572.8624205013093</v>
      </c>
    </row>
    <row r="124" spans="1:24" ht="20.25" customHeight="1">
      <c r="A124" s="42">
        <v>494908</v>
      </c>
      <c r="B124" s="43" t="s">
        <v>314</v>
      </c>
      <c r="C124" s="260">
        <v>1200</v>
      </c>
      <c r="D124" s="260">
        <v>600</v>
      </c>
      <c r="E124" s="260">
        <v>160</v>
      </c>
      <c r="F124" s="287" t="s">
        <v>2360</v>
      </c>
      <c r="G124" s="260">
        <v>2</v>
      </c>
      <c r="H124" s="288">
        <v>1.44</v>
      </c>
      <c r="I124" s="288">
        <v>0.23039999999999997</v>
      </c>
      <c r="J124" s="260">
        <v>28</v>
      </c>
      <c r="K124" s="288">
        <v>6.4511999999999992</v>
      </c>
      <c r="L124" s="288">
        <v>70.963199999999986</v>
      </c>
      <c r="M124" s="475"/>
      <c r="N124" s="476"/>
      <c r="O124" s="476"/>
      <c r="P124" s="476"/>
      <c r="Q124" s="476"/>
      <c r="R124" s="477"/>
      <c r="S124" s="260" t="s">
        <v>330</v>
      </c>
      <c r="T124" s="92">
        <v>3761.4571993957961</v>
      </c>
      <c r="U124" s="92">
        <v>3686.2280554078802</v>
      </c>
      <c r="V124" s="92">
        <v>3648.613483413922</v>
      </c>
      <c r="W124" s="92">
        <v>3610.9989114199643</v>
      </c>
      <c r="X124" s="92">
        <v>3573.3843394260061</v>
      </c>
    </row>
    <row r="125" spans="1:24" ht="20.25" customHeight="1">
      <c r="A125" s="42">
        <v>494910</v>
      </c>
      <c r="B125" s="43" t="s">
        <v>314</v>
      </c>
      <c r="C125" s="260">
        <v>1200</v>
      </c>
      <c r="D125" s="260">
        <v>600</v>
      </c>
      <c r="E125" s="260">
        <v>170</v>
      </c>
      <c r="F125" s="287" t="s">
        <v>2360</v>
      </c>
      <c r="G125" s="260">
        <v>2</v>
      </c>
      <c r="H125" s="288">
        <v>1.44</v>
      </c>
      <c r="I125" s="288">
        <v>0.24479999999999999</v>
      </c>
      <c r="J125" s="260">
        <v>28</v>
      </c>
      <c r="K125" s="288">
        <v>6.8544</v>
      </c>
      <c r="L125" s="288">
        <v>75.398399999999995</v>
      </c>
      <c r="M125" s="475"/>
      <c r="N125" s="476"/>
      <c r="O125" s="476"/>
      <c r="P125" s="476"/>
      <c r="Q125" s="476"/>
      <c r="R125" s="477"/>
      <c r="S125" s="260" t="s">
        <v>330</v>
      </c>
      <c r="T125" s="92">
        <v>3760.9724449765731</v>
      </c>
      <c r="U125" s="92">
        <v>3685.7529960770416</v>
      </c>
      <c r="V125" s="92">
        <v>3648.1432716272757</v>
      </c>
      <c r="W125" s="92">
        <v>3610.5335471775102</v>
      </c>
      <c r="X125" s="92">
        <v>3572.9238227277442</v>
      </c>
    </row>
    <row r="126" spans="1:24" ht="20.25" customHeight="1">
      <c r="A126" s="42">
        <v>494911</v>
      </c>
      <c r="B126" s="43" t="s">
        <v>314</v>
      </c>
      <c r="C126" s="260">
        <v>1200</v>
      </c>
      <c r="D126" s="260">
        <v>600</v>
      </c>
      <c r="E126" s="260">
        <v>180</v>
      </c>
      <c r="F126" s="287" t="s">
        <v>2360</v>
      </c>
      <c r="G126" s="260">
        <v>2</v>
      </c>
      <c r="H126" s="288">
        <v>1.44</v>
      </c>
      <c r="I126" s="288">
        <v>0.25919999999999999</v>
      </c>
      <c r="J126" s="260">
        <v>24</v>
      </c>
      <c r="K126" s="288">
        <v>6.2207999999999997</v>
      </c>
      <c r="L126" s="288">
        <v>68.428799999999995</v>
      </c>
      <c r="M126" s="475"/>
      <c r="N126" s="476"/>
      <c r="O126" s="476"/>
      <c r="P126" s="476"/>
      <c r="Q126" s="476"/>
      <c r="R126" s="477"/>
      <c r="S126" s="260" t="s">
        <v>330</v>
      </c>
      <c r="T126" s="92">
        <v>3761.7624151412324</v>
      </c>
      <c r="U126" s="92">
        <v>3686.5271668384075</v>
      </c>
      <c r="V126" s="92">
        <v>3648.9095426869953</v>
      </c>
      <c r="W126" s="92">
        <v>3611.2919185355831</v>
      </c>
      <c r="X126" s="92">
        <v>3573.6742943841705</v>
      </c>
    </row>
    <row r="127" spans="1:24" ht="20.25" customHeight="1">
      <c r="A127" s="42">
        <v>494912</v>
      </c>
      <c r="B127" s="43" t="s">
        <v>314</v>
      </c>
      <c r="C127" s="260">
        <v>1200</v>
      </c>
      <c r="D127" s="260">
        <v>600</v>
      </c>
      <c r="E127" s="260">
        <v>190</v>
      </c>
      <c r="F127" s="287" t="s">
        <v>2360</v>
      </c>
      <c r="G127" s="260">
        <v>2</v>
      </c>
      <c r="H127" s="288">
        <v>1.44</v>
      </c>
      <c r="I127" s="288">
        <v>0.27359999999999995</v>
      </c>
      <c r="J127" s="260">
        <v>24</v>
      </c>
      <c r="K127" s="288">
        <v>6.5663999999999989</v>
      </c>
      <c r="L127" s="288">
        <v>72.230399999999989</v>
      </c>
      <c r="M127" s="475"/>
      <c r="N127" s="476"/>
      <c r="O127" s="476"/>
      <c r="P127" s="476"/>
      <c r="Q127" s="476"/>
      <c r="R127" s="477"/>
      <c r="S127" s="260" t="s">
        <v>330</v>
      </c>
      <c r="T127" s="92">
        <v>3761.3126235163786</v>
      </c>
      <c r="U127" s="92">
        <v>3686.0863710460508</v>
      </c>
      <c r="V127" s="92">
        <v>3648.4732448108871</v>
      </c>
      <c r="W127" s="92">
        <v>3610.8601185757234</v>
      </c>
      <c r="X127" s="92">
        <v>3573.2469923405597</v>
      </c>
    </row>
    <row r="128" spans="1:24" ht="20.25" customHeight="1">
      <c r="A128" s="42">
        <v>494941</v>
      </c>
      <c r="B128" s="43" t="s">
        <v>314</v>
      </c>
      <c r="C128" s="260">
        <v>1200</v>
      </c>
      <c r="D128" s="260">
        <v>600</v>
      </c>
      <c r="E128" s="260">
        <v>200</v>
      </c>
      <c r="F128" s="287" t="s">
        <v>2360</v>
      </c>
      <c r="G128" s="260">
        <v>2</v>
      </c>
      <c r="H128" s="288">
        <v>1.44</v>
      </c>
      <c r="I128" s="288">
        <v>0.28799999999999998</v>
      </c>
      <c r="J128" s="260">
        <v>24</v>
      </c>
      <c r="K128" s="288">
        <v>6.911999999999999</v>
      </c>
      <c r="L128" s="288">
        <v>76.031999999999982</v>
      </c>
      <c r="M128" s="472"/>
      <c r="N128" s="473"/>
      <c r="O128" s="473"/>
      <c r="P128" s="473"/>
      <c r="Q128" s="473"/>
      <c r="R128" s="474"/>
      <c r="S128" s="260" t="s">
        <v>330</v>
      </c>
      <c r="T128" s="92">
        <v>3760.9078110540099</v>
      </c>
      <c r="U128" s="92">
        <v>3685.6896548329296</v>
      </c>
      <c r="V128" s="92">
        <v>3648.0805767223897</v>
      </c>
      <c r="W128" s="92">
        <v>3610.4714986118493</v>
      </c>
      <c r="X128" s="92">
        <v>3572.8624205013093</v>
      </c>
    </row>
    <row r="129" spans="1:24" ht="15.75" customHeight="1">
      <c r="A129" s="42">
        <v>12658</v>
      </c>
      <c r="B129" s="43" t="s">
        <v>315</v>
      </c>
      <c r="C129" s="260">
        <v>1200</v>
      </c>
      <c r="D129" s="260">
        <v>600</v>
      </c>
      <c r="E129" s="260">
        <v>50</v>
      </c>
      <c r="F129" s="287" t="s">
        <v>2365</v>
      </c>
      <c r="G129" s="260">
        <v>6</v>
      </c>
      <c r="H129" s="288">
        <v>4.32</v>
      </c>
      <c r="I129" s="288">
        <v>0.216</v>
      </c>
      <c r="J129" s="260">
        <v>32</v>
      </c>
      <c r="K129" s="288">
        <v>6.9119999999999999</v>
      </c>
      <c r="L129" s="288">
        <v>76.031999999999996</v>
      </c>
      <c r="M129" s="462" t="s">
        <v>327</v>
      </c>
      <c r="N129" s="470"/>
      <c r="O129" s="470"/>
      <c r="P129" s="470"/>
      <c r="Q129" s="470"/>
      <c r="R129" s="471"/>
      <c r="S129" s="45" t="s">
        <v>330</v>
      </c>
      <c r="T129" s="92">
        <v>3992.4867584224307</v>
      </c>
      <c r="U129" s="92">
        <v>3912.6370232539821</v>
      </c>
      <c r="V129" s="92">
        <v>3872.7121556697575</v>
      </c>
      <c r="W129" s="92">
        <v>3832.7872880855334</v>
      </c>
      <c r="X129" s="92">
        <v>3792.8624205013089</v>
      </c>
    </row>
    <row r="130" spans="1:24" ht="15.75" customHeight="1">
      <c r="A130" s="42">
        <v>12659</v>
      </c>
      <c r="B130" s="43" t="s">
        <v>315</v>
      </c>
      <c r="C130" s="260">
        <v>1200</v>
      </c>
      <c r="D130" s="260">
        <v>600</v>
      </c>
      <c r="E130" s="260">
        <v>60</v>
      </c>
      <c r="F130" s="287" t="s">
        <v>2360</v>
      </c>
      <c r="G130" s="260">
        <v>5</v>
      </c>
      <c r="H130" s="288">
        <v>3.6</v>
      </c>
      <c r="I130" s="288">
        <v>0.216</v>
      </c>
      <c r="J130" s="260">
        <v>32</v>
      </c>
      <c r="K130" s="288">
        <v>6.9119999999999999</v>
      </c>
      <c r="L130" s="288">
        <v>76.031999999999996</v>
      </c>
      <c r="M130" s="475"/>
      <c r="N130" s="476"/>
      <c r="O130" s="476"/>
      <c r="P130" s="476"/>
      <c r="Q130" s="476"/>
      <c r="R130" s="477"/>
      <c r="S130" s="260" t="s">
        <v>330</v>
      </c>
      <c r="T130" s="92">
        <v>3992.4867584224307</v>
      </c>
      <c r="U130" s="92">
        <v>3912.6370232539821</v>
      </c>
      <c r="V130" s="92">
        <v>3872.7121556697575</v>
      </c>
      <c r="W130" s="92">
        <v>3832.7872880855334</v>
      </c>
      <c r="X130" s="92">
        <v>3792.8624205013089</v>
      </c>
    </row>
    <row r="131" spans="1:24" ht="15.75" customHeight="1">
      <c r="A131" s="42">
        <v>12660</v>
      </c>
      <c r="B131" s="43" t="s">
        <v>315</v>
      </c>
      <c r="C131" s="260">
        <v>1200</v>
      </c>
      <c r="D131" s="260">
        <v>600</v>
      </c>
      <c r="E131" s="260">
        <v>70</v>
      </c>
      <c r="F131" s="287" t="s">
        <v>2360</v>
      </c>
      <c r="G131" s="260">
        <v>4</v>
      </c>
      <c r="H131" s="288">
        <v>2.88</v>
      </c>
      <c r="I131" s="288">
        <v>0.2016</v>
      </c>
      <c r="J131" s="260">
        <v>32</v>
      </c>
      <c r="K131" s="288">
        <v>6.4512</v>
      </c>
      <c r="L131" s="288">
        <v>70.963200000000001</v>
      </c>
      <c r="M131" s="475"/>
      <c r="N131" s="476"/>
      <c r="O131" s="476"/>
      <c r="P131" s="476"/>
      <c r="Q131" s="476"/>
      <c r="R131" s="477"/>
      <c r="S131" s="260" t="s">
        <v>330</v>
      </c>
      <c r="T131" s="92">
        <v>3993.0361467642169</v>
      </c>
      <c r="U131" s="92">
        <v>3913.1754238289327</v>
      </c>
      <c r="V131" s="92">
        <v>3873.2450623612904</v>
      </c>
      <c r="W131" s="92">
        <v>3833.314700893648</v>
      </c>
      <c r="X131" s="92">
        <v>3793.3843394260061</v>
      </c>
    </row>
    <row r="132" spans="1:24" ht="15.75" customHeight="1">
      <c r="A132" s="42">
        <v>16688</v>
      </c>
      <c r="B132" s="43" t="s">
        <v>315</v>
      </c>
      <c r="C132" s="260">
        <v>1200</v>
      </c>
      <c r="D132" s="260">
        <v>600</v>
      </c>
      <c r="E132" s="260">
        <v>80</v>
      </c>
      <c r="F132" s="287" t="s">
        <v>2360</v>
      </c>
      <c r="G132" s="260">
        <v>5</v>
      </c>
      <c r="H132" s="288">
        <v>3.6</v>
      </c>
      <c r="I132" s="288">
        <v>0.28799999999999998</v>
      </c>
      <c r="J132" s="260">
        <v>24</v>
      </c>
      <c r="K132" s="288">
        <v>6.911999999999999</v>
      </c>
      <c r="L132" s="288">
        <v>76.031999999999982</v>
      </c>
      <c r="M132" s="475"/>
      <c r="N132" s="476"/>
      <c r="O132" s="476"/>
      <c r="P132" s="476"/>
      <c r="Q132" s="476"/>
      <c r="R132" s="477"/>
      <c r="S132" s="260" t="s">
        <v>330</v>
      </c>
      <c r="T132" s="92">
        <v>3992.4867584224307</v>
      </c>
      <c r="U132" s="92">
        <v>3912.6370232539821</v>
      </c>
      <c r="V132" s="92">
        <v>3872.7121556697575</v>
      </c>
      <c r="W132" s="92">
        <v>3832.7872880855334</v>
      </c>
      <c r="X132" s="92">
        <v>3792.8624205013089</v>
      </c>
    </row>
    <row r="133" spans="1:24" ht="15.75" customHeight="1">
      <c r="A133" s="42">
        <v>368308</v>
      </c>
      <c r="B133" s="43" t="s">
        <v>315</v>
      </c>
      <c r="C133" s="260">
        <v>1200</v>
      </c>
      <c r="D133" s="260">
        <v>600</v>
      </c>
      <c r="E133" s="260">
        <v>90</v>
      </c>
      <c r="F133" s="287" t="s">
        <v>2360</v>
      </c>
      <c r="G133" s="260">
        <v>5</v>
      </c>
      <c r="H133" s="288">
        <v>3.6</v>
      </c>
      <c r="I133" s="288">
        <v>0.32400000000000001</v>
      </c>
      <c r="J133" s="260">
        <v>20</v>
      </c>
      <c r="K133" s="288">
        <v>6.48</v>
      </c>
      <c r="L133" s="288">
        <v>71.28</v>
      </c>
      <c r="M133" s="475"/>
      <c r="N133" s="476"/>
      <c r="O133" s="476"/>
      <c r="P133" s="476"/>
      <c r="Q133" s="476"/>
      <c r="R133" s="477"/>
      <c r="S133" s="260" t="s">
        <v>330</v>
      </c>
      <c r="T133" s="92">
        <v>3992.9995208747646</v>
      </c>
      <c r="U133" s="92">
        <v>3913.1395304572693</v>
      </c>
      <c r="V133" s="92">
        <v>3873.2095352485217</v>
      </c>
      <c r="W133" s="92">
        <v>3833.279540039774</v>
      </c>
      <c r="X133" s="92">
        <v>3793.3495448310264</v>
      </c>
    </row>
    <row r="134" spans="1:24" ht="15.75" customHeight="1">
      <c r="A134" s="42">
        <v>12657</v>
      </c>
      <c r="B134" s="43" t="s">
        <v>315</v>
      </c>
      <c r="C134" s="260">
        <v>1200</v>
      </c>
      <c r="D134" s="260">
        <v>600</v>
      </c>
      <c r="E134" s="260">
        <v>100</v>
      </c>
      <c r="F134" s="287" t="s">
        <v>2365</v>
      </c>
      <c r="G134" s="260">
        <v>4</v>
      </c>
      <c r="H134" s="288">
        <v>2.88</v>
      </c>
      <c r="I134" s="288">
        <v>0.28799999999999998</v>
      </c>
      <c r="J134" s="260">
        <v>24</v>
      </c>
      <c r="K134" s="288">
        <v>6.911999999999999</v>
      </c>
      <c r="L134" s="288">
        <v>76.031999999999982</v>
      </c>
      <c r="M134" s="475"/>
      <c r="N134" s="476"/>
      <c r="O134" s="476"/>
      <c r="P134" s="476"/>
      <c r="Q134" s="476"/>
      <c r="R134" s="477"/>
      <c r="S134" s="260" t="s">
        <v>330</v>
      </c>
      <c r="T134" s="92">
        <v>3992.4867584224307</v>
      </c>
      <c r="U134" s="92">
        <v>3912.6370232539821</v>
      </c>
      <c r="V134" s="92">
        <v>3872.7121556697575</v>
      </c>
      <c r="W134" s="92">
        <v>3832.7872880855334</v>
      </c>
      <c r="X134" s="92">
        <v>3792.8624205013089</v>
      </c>
    </row>
    <row r="135" spans="1:24" ht="15.75" customHeight="1">
      <c r="A135" s="42">
        <v>39089</v>
      </c>
      <c r="B135" s="43" t="s">
        <v>315</v>
      </c>
      <c r="C135" s="260">
        <v>1200</v>
      </c>
      <c r="D135" s="260">
        <v>600</v>
      </c>
      <c r="E135" s="260">
        <v>110</v>
      </c>
      <c r="F135" s="287" t="s">
        <v>2360</v>
      </c>
      <c r="G135" s="260">
        <v>3</v>
      </c>
      <c r="H135" s="288">
        <v>2.16</v>
      </c>
      <c r="I135" s="288">
        <v>0.23760000000000003</v>
      </c>
      <c r="J135" s="260">
        <v>28</v>
      </c>
      <c r="K135" s="288">
        <v>6.6528000000000009</v>
      </c>
      <c r="L135" s="288">
        <v>73.180800000000005</v>
      </c>
      <c r="M135" s="475"/>
      <c r="N135" s="476"/>
      <c r="O135" s="476"/>
      <c r="P135" s="476"/>
      <c r="Q135" s="476"/>
      <c r="R135" s="477"/>
      <c r="S135" s="260" t="s">
        <v>330</v>
      </c>
      <c r="T135" s="92">
        <v>3992.7864247906778</v>
      </c>
      <c r="U135" s="92">
        <v>3912.930696294864</v>
      </c>
      <c r="V135" s="92">
        <v>3873.0028320469573</v>
      </c>
      <c r="W135" s="92">
        <v>3833.0749677990507</v>
      </c>
      <c r="X135" s="92">
        <v>3793.1471035511436</v>
      </c>
    </row>
    <row r="136" spans="1:24" ht="15.75" customHeight="1">
      <c r="A136" s="42">
        <v>368312</v>
      </c>
      <c r="B136" s="43" t="s">
        <v>315</v>
      </c>
      <c r="C136" s="260">
        <v>1200</v>
      </c>
      <c r="D136" s="260">
        <v>600</v>
      </c>
      <c r="E136" s="260">
        <v>120</v>
      </c>
      <c r="F136" s="287" t="s">
        <v>2360</v>
      </c>
      <c r="G136" s="260">
        <v>2</v>
      </c>
      <c r="H136" s="288">
        <v>1.44</v>
      </c>
      <c r="I136" s="288">
        <v>0.17279999999999998</v>
      </c>
      <c r="J136" s="260">
        <v>40</v>
      </c>
      <c r="K136" s="288">
        <v>6.911999999999999</v>
      </c>
      <c r="L136" s="288">
        <v>76.031999999999982</v>
      </c>
      <c r="M136" s="475"/>
      <c r="N136" s="476"/>
      <c r="O136" s="476"/>
      <c r="P136" s="476"/>
      <c r="Q136" s="476"/>
      <c r="R136" s="477"/>
      <c r="S136" s="260" t="s">
        <v>330</v>
      </c>
      <c r="T136" s="92">
        <v>3992.4867584224307</v>
      </c>
      <c r="U136" s="92">
        <v>3912.6370232539821</v>
      </c>
      <c r="V136" s="92">
        <v>3872.7121556697575</v>
      </c>
      <c r="W136" s="92">
        <v>3832.7872880855334</v>
      </c>
      <c r="X136" s="92">
        <v>3792.8624205013089</v>
      </c>
    </row>
    <row r="137" spans="1:24" ht="15.75" customHeight="1">
      <c r="A137" s="42">
        <v>12662</v>
      </c>
      <c r="B137" s="43" t="s">
        <v>315</v>
      </c>
      <c r="C137" s="260">
        <v>1200</v>
      </c>
      <c r="D137" s="260">
        <v>600</v>
      </c>
      <c r="E137" s="260">
        <v>130</v>
      </c>
      <c r="F137" s="287" t="s">
        <v>2360</v>
      </c>
      <c r="G137" s="260">
        <v>2</v>
      </c>
      <c r="H137" s="288">
        <v>1.44</v>
      </c>
      <c r="I137" s="288">
        <v>0.18719999999999998</v>
      </c>
      <c r="J137" s="260">
        <v>36</v>
      </c>
      <c r="K137" s="288">
        <v>6.7391999999999994</v>
      </c>
      <c r="L137" s="288">
        <v>74.131199999999993</v>
      </c>
      <c r="M137" s="475"/>
      <c r="N137" s="476"/>
      <c r="O137" s="476"/>
      <c r="P137" s="476"/>
      <c r="Q137" s="476"/>
      <c r="R137" s="477"/>
      <c r="S137" s="260" t="s">
        <v>330</v>
      </c>
      <c r="T137" s="92">
        <v>3992.6839747502518</v>
      </c>
      <c r="U137" s="92">
        <v>3912.8302952552467</v>
      </c>
      <c r="V137" s="92">
        <v>3872.9034555077442</v>
      </c>
      <c r="W137" s="92">
        <v>3832.9766157602417</v>
      </c>
      <c r="X137" s="92">
        <v>3793.0497760127391</v>
      </c>
    </row>
    <row r="138" spans="1:24" ht="15.75" customHeight="1">
      <c r="A138" s="42">
        <v>23290</v>
      </c>
      <c r="B138" s="43" t="s">
        <v>315</v>
      </c>
      <c r="C138" s="260">
        <v>1200</v>
      </c>
      <c r="D138" s="260">
        <v>600</v>
      </c>
      <c r="E138" s="260">
        <v>140</v>
      </c>
      <c r="F138" s="287" t="s">
        <v>2360</v>
      </c>
      <c r="G138" s="260">
        <v>2</v>
      </c>
      <c r="H138" s="288">
        <v>1.44</v>
      </c>
      <c r="I138" s="288">
        <v>0.2016</v>
      </c>
      <c r="J138" s="260">
        <v>32</v>
      </c>
      <c r="K138" s="288">
        <v>6.4512</v>
      </c>
      <c r="L138" s="288">
        <v>70.963200000000001</v>
      </c>
      <c r="M138" s="475"/>
      <c r="N138" s="476"/>
      <c r="O138" s="476"/>
      <c r="P138" s="476"/>
      <c r="Q138" s="476"/>
      <c r="R138" s="477"/>
      <c r="S138" s="260" t="s">
        <v>330</v>
      </c>
      <c r="T138" s="92">
        <v>3993.0361467642169</v>
      </c>
      <c r="U138" s="92">
        <v>3913.1754238289327</v>
      </c>
      <c r="V138" s="92">
        <v>3873.2450623612904</v>
      </c>
      <c r="W138" s="92">
        <v>3833.314700893648</v>
      </c>
      <c r="X138" s="92">
        <v>3793.3843394260061</v>
      </c>
    </row>
    <row r="139" spans="1:24" ht="15.75" customHeight="1">
      <c r="A139" s="42">
        <v>14364</v>
      </c>
      <c r="B139" s="43" t="s">
        <v>315</v>
      </c>
      <c r="C139" s="260">
        <v>1200</v>
      </c>
      <c r="D139" s="260">
        <v>600</v>
      </c>
      <c r="E139" s="260">
        <v>150</v>
      </c>
      <c r="F139" s="287" t="s">
        <v>2365</v>
      </c>
      <c r="G139" s="260">
        <v>2</v>
      </c>
      <c r="H139" s="288">
        <v>1.44</v>
      </c>
      <c r="I139" s="288">
        <v>0.216</v>
      </c>
      <c r="J139" s="260">
        <v>32</v>
      </c>
      <c r="K139" s="288">
        <v>6.9119999999999999</v>
      </c>
      <c r="L139" s="288">
        <v>76.031999999999996</v>
      </c>
      <c r="M139" s="475"/>
      <c r="N139" s="476"/>
      <c r="O139" s="476"/>
      <c r="P139" s="476"/>
      <c r="Q139" s="476"/>
      <c r="R139" s="477"/>
      <c r="S139" s="260" t="s">
        <v>330</v>
      </c>
      <c r="T139" s="92">
        <v>3992.4867584224307</v>
      </c>
      <c r="U139" s="92">
        <v>3912.6370232539821</v>
      </c>
      <c r="V139" s="92">
        <v>3872.7121556697575</v>
      </c>
      <c r="W139" s="92">
        <v>3832.7872880855334</v>
      </c>
      <c r="X139" s="92">
        <v>3792.8624205013089</v>
      </c>
    </row>
    <row r="140" spans="1:24" ht="15.75" customHeight="1">
      <c r="A140" s="42">
        <v>210133</v>
      </c>
      <c r="B140" s="43" t="s">
        <v>315</v>
      </c>
      <c r="C140" s="260">
        <v>1200</v>
      </c>
      <c r="D140" s="260">
        <v>600</v>
      </c>
      <c r="E140" s="260">
        <v>160</v>
      </c>
      <c r="F140" s="287" t="s">
        <v>2360</v>
      </c>
      <c r="G140" s="260">
        <v>2</v>
      </c>
      <c r="H140" s="288">
        <v>1.44</v>
      </c>
      <c r="I140" s="288">
        <v>0.23039999999999997</v>
      </c>
      <c r="J140" s="260">
        <v>28</v>
      </c>
      <c r="K140" s="288">
        <v>6.4511999999999992</v>
      </c>
      <c r="L140" s="288">
        <v>70.963199999999986</v>
      </c>
      <c r="M140" s="475"/>
      <c r="N140" s="476"/>
      <c r="O140" s="476"/>
      <c r="P140" s="476"/>
      <c r="Q140" s="476"/>
      <c r="R140" s="477"/>
      <c r="S140" s="260" t="s">
        <v>330</v>
      </c>
      <c r="T140" s="92">
        <v>3993.0361467642169</v>
      </c>
      <c r="U140" s="92">
        <v>3913.1754238289327</v>
      </c>
      <c r="V140" s="92">
        <v>3873.2450623612904</v>
      </c>
      <c r="W140" s="92">
        <v>3833.314700893648</v>
      </c>
      <c r="X140" s="92">
        <v>3793.3843394260061</v>
      </c>
    </row>
    <row r="141" spans="1:24" ht="15.75" customHeight="1">
      <c r="A141" s="42">
        <v>210134</v>
      </c>
      <c r="B141" s="43" t="s">
        <v>315</v>
      </c>
      <c r="C141" s="260">
        <v>1200</v>
      </c>
      <c r="D141" s="260">
        <v>600</v>
      </c>
      <c r="E141" s="260">
        <v>170</v>
      </c>
      <c r="F141" s="287" t="s">
        <v>2360</v>
      </c>
      <c r="G141" s="260">
        <v>2</v>
      </c>
      <c r="H141" s="288">
        <v>1.44</v>
      </c>
      <c r="I141" s="288">
        <v>0.24479999999999999</v>
      </c>
      <c r="J141" s="260">
        <v>28</v>
      </c>
      <c r="K141" s="288">
        <v>6.8544</v>
      </c>
      <c r="L141" s="288">
        <v>75.398399999999995</v>
      </c>
      <c r="M141" s="475"/>
      <c r="N141" s="476"/>
      <c r="O141" s="476"/>
      <c r="P141" s="476"/>
      <c r="Q141" s="476"/>
      <c r="R141" s="477"/>
      <c r="S141" s="260" t="s">
        <v>330</v>
      </c>
      <c r="T141" s="92">
        <v>3992.5513923449939</v>
      </c>
      <c r="U141" s="92">
        <v>3912.7003644980941</v>
      </c>
      <c r="V141" s="92">
        <v>3872.774850574644</v>
      </c>
      <c r="W141" s="92">
        <v>3832.8493366511939</v>
      </c>
      <c r="X141" s="92">
        <v>3792.9238227277442</v>
      </c>
    </row>
    <row r="142" spans="1:24" ht="15.75" customHeight="1">
      <c r="A142" s="42">
        <v>210135</v>
      </c>
      <c r="B142" s="43" t="s">
        <v>315</v>
      </c>
      <c r="C142" s="260">
        <v>1200</v>
      </c>
      <c r="D142" s="260">
        <v>600</v>
      </c>
      <c r="E142" s="260">
        <v>180</v>
      </c>
      <c r="F142" s="287" t="s">
        <v>2360</v>
      </c>
      <c r="G142" s="260">
        <v>2</v>
      </c>
      <c r="H142" s="288">
        <v>1.44</v>
      </c>
      <c r="I142" s="288">
        <v>0.25919999999999999</v>
      </c>
      <c r="J142" s="260">
        <v>24</v>
      </c>
      <c r="K142" s="288">
        <v>6.2207999999999997</v>
      </c>
      <c r="L142" s="288">
        <v>68.428799999999995</v>
      </c>
      <c r="M142" s="475"/>
      <c r="N142" s="476"/>
      <c r="O142" s="476"/>
      <c r="P142" s="476"/>
      <c r="Q142" s="476"/>
      <c r="R142" s="477"/>
      <c r="S142" s="260" t="s">
        <v>330</v>
      </c>
      <c r="T142" s="92">
        <v>3993.3413625096537</v>
      </c>
      <c r="U142" s="92">
        <v>3913.4745352594605</v>
      </c>
      <c r="V142" s="92">
        <v>3873.5411216343641</v>
      </c>
      <c r="W142" s="92">
        <v>3833.6077080092673</v>
      </c>
      <c r="X142" s="92">
        <v>3793.6742943841709</v>
      </c>
    </row>
    <row r="143" spans="1:24" ht="15.75" customHeight="1">
      <c r="A143" s="42">
        <v>210136</v>
      </c>
      <c r="B143" s="43" t="s">
        <v>315</v>
      </c>
      <c r="C143" s="260">
        <v>1200</v>
      </c>
      <c r="D143" s="260">
        <v>600</v>
      </c>
      <c r="E143" s="260">
        <v>190</v>
      </c>
      <c r="F143" s="287" t="s">
        <v>2360</v>
      </c>
      <c r="G143" s="260">
        <v>2</v>
      </c>
      <c r="H143" s="288">
        <v>1.44</v>
      </c>
      <c r="I143" s="288">
        <v>0.27359999999999995</v>
      </c>
      <c r="J143" s="260">
        <v>24</v>
      </c>
      <c r="K143" s="288">
        <v>6.5663999999999989</v>
      </c>
      <c r="L143" s="288">
        <v>72.230399999999989</v>
      </c>
      <c r="M143" s="475"/>
      <c r="N143" s="476"/>
      <c r="O143" s="476"/>
      <c r="P143" s="476"/>
      <c r="Q143" s="476"/>
      <c r="R143" s="477"/>
      <c r="S143" s="260" t="s">
        <v>330</v>
      </c>
      <c r="T143" s="92">
        <v>3992.8915708847999</v>
      </c>
      <c r="U143" s="92">
        <v>3913.0337394671037</v>
      </c>
      <c r="V143" s="92">
        <v>3873.1048237582559</v>
      </c>
      <c r="W143" s="92">
        <v>3833.1759080494076</v>
      </c>
      <c r="X143" s="92">
        <v>3793.2469923405597</v>
      </c>
    </row>
    <row r="144" spans="1:24" ht="15.75" customHeight="1">
      <c r="A144" s="42">
        <v>90743</v>
      </c>
      <c r="B144" s="43" t="s">
        <v>315</v>
      </c>
      <c r="C144" s="260">
        <v>1200</v>
      </c>
      <c r="D144" s="260">
        <v>600</v>
      </c>
      <c r="E144" s="260">
        <v>200</v>
      </c>
      <c r="F144" s="287" t="s">
        <v>2360</v>
      </c>
      <c r="G144" s="260">
        <v>2</v>
      </c>
      <c r="H144" s="288">
        <v>1.44</v>
      </c>
      <c r="I144" s="288">
        <v>0.28799999999999998</v>
      </c>
      <c r="J144" s="260">
        <v>24</v>
      </c>
      <c r="K144" s="288">
        <v>6.911999999999999</v>
      </c>
      <c r="L144" s="288">
        <v>76.031999999999982</v>
      </c>
      <c r="M144" s="472"/>
      <c r="N144" s="473"/>
      <c r="O144" s="473"/>
      <c r="P144" s="473"/>
      <c r="Q144" s="473"/>
      <c r="R144" s="474"/>
      <c r="S144" s="260" t="s">
        <v>330</v>
      </c>
      <c r="T144" s="92">
        <v>3992.4867584224307</v>
      </c>
      <c r="U144" s="92">
        <v>3912.6370232539821</v>
      </c>
      <c r="V144" s="92">
        <v>3872.7121556697575</v>
      </c>
      <c r="W144" s="92">
        <v>3832.7872880855334</v>
      </c>
      <c r="X144" s="92">
        <v>3792.8624205013089</v>
      </c>
    </row>
    <row r="145" spans="1:24" ht="15.75" customHeight="1">
      <c r="A145" s="42">
        <v>38694</v>
      </c>
      <c r="B145" s="43" t="s">
        <v>316</v>
      </c>
      <c r="C145" s="260">
        <v>1200</v>
      </c>
      <c r="D145" s="260">
        <v>600</v>
      </c>
      <c r="E145" s="260">
        <v>50</v>
      </c>
      <c r="F145" s="287" t="s">
        <v>2365</v>
      </c>
      <c r="G145" s="260">
        <v>6</v>
      </c>
      <c r="H145" s="288">
        <v>4.32</v>
      </c>
      <c r="I145" s="288">
        <v>0.216</v>
      </c>
      <c r="J145" s="260">
        <v>32</v>
      </c>
      <c r="K145" s="288">
        <v>6.9119999999999999</v>
      </c>
      <c r="L145" s="288">
        <v>76.031999999999996</v>
      </c>
      <c r="M145" s="462" t="s">
        <v>328</v>
      </c>
      <c r="N145" s="470"/>
      <c r="O145" s="470"/>
      <c r="P145" s="470"/>
      <c r="Q145" s="470"/>
      <c r="R145" s="471"/>
      <c r="S145" s="45" t="s">
        <v>330</v>
      </c>
      <c r="T145" s="92">
        <v>4417.0481619312031</v>
      </c>
      <c r="U145" s="92">
        <v>4328.7071986925794</v>
      </c>
      <c r="V145" s="92">
        <v>4284.536717073267</v>
      </c>
      <c r="W145" s="92">
        <v>4240.3662354539547</v>
      </c>
      <c r="X145" s="92">
        <v>4196.1957538346423</v>
      </c>
    </row>
    <row r="146" spans="1:24" ht="15.75" customHeight="1">
      <c r="A146" s="42">
        <v>32893</v>
      </c>
      <c r="B146" s="43" t="s">
        <v>316</v>
      </c>
      <c r="C146" s="260">
        <v>1200</v>
      </c>
      <c r="D146" s="260">
        <v>600</v>
      </c>
      <c r="E146" s="260">
        <v>60</v>
      </c>
      <c r="F146" s="287" t="s">
        <v>2360</v>
      </c>
      <c r="G146" s="260">
        <v>5</v>
      </c>
      <c r="H146" s="288">
        <v>3.6</v>
      </c>
      <c r="I146" s="288">
        <v>0.216</v>
      </c>
      <c r="J146" s="260">
        <v>32</v>
      </c>
      <c r="K146" s="288">
        <v>6.9119999999999999</v>
      </c>
      <c r="L146" s="288">
        <v>76.031999999999996</v>
      </c>
      <c r="M146" s="475"/>
      <c r="N146" s="476"/>
      <c r="O146" s="476"/>
      <c r="P146" s="476"/>
      <c r="Q146" s="476"/>
      <c r="R146" s="477"/>
      <c r="S146" s="260" t="s">
        <v>330</v>
      </c>
      <c r="T146" s="92">
        <v>4417.0481619312031</v>
      </c>
      <c r="U146" s="92">
        <v>4328.7071986925794</v>
      </c>
      <c r="V146" s="92">
        <v>4284.536717073267</v>
      </c>
      <c r="W146" s="92">
        <v>4240.3662354539547</v>
      </c>
      <c r="X146" s="92">
        <v>4196.1957538346423</v>
      </c>
    </row>
    <row r="147" spans="1:24" ht="15.75" customHeight="1">
      <c r="A147" s="42">
        <v>342356</v>
      </c>
      <c r="B147" s="43" t="s">
        <v>316</v>
      </c>
      <c r="C147" s="260">
        <v>1200</v>
      </c>
      <c r="D147" s="260">
        <v>600</v>
      </c>
      <c r="E147" s="260">
        <v>70</v>
      </c>
      <c r="F147" s="287" t="s">
        <v>2360</v>
      </c>
      <c r="G147" s="260">
        <v>4</v>
      </c>
      <c r="H147" s="288">
        <v>2.88</v>
      </c>
      <c r="I147" s="288">
        <v>0.2016</v>
      </c>
      <c r="J147" s="260">
        <v>32</v>
      </c>
      <c r="K147" s="288">
        <v>6.4512</v>
      </c>
      <c r="L147" s="288">
        <v>70.963200000000001</v>
      </c>
      <c r="M147" s="475"/>
      <c r="N147" s="476"/>
      <c r="O147" s="476"/>
      <c r="P147" s="476"/>
      <c r="Q147" s="476"/>
      <c r="R147" s="477"/>
      <c r="S147" s="260" t="s">
        <v>330</v>
      </c>
      <c r="T147" s="92">
        <v>4417.5975502729889</v>
      </c>
      <c r="U147" s="92">
        <v>4329.2455992675286</v>
      </c>
      <c r="V147" s="92">
        <v>4285.069623764799</v>
      </c>
      <c r="W147" s="92">
        <v>4240.8936482620693</v>
      </c>
      <c r="X147" s="92">
        <v>4196.7176727593396</v>
      </c>
    </row>
    <row r="148" spans="1:24" ht="15.75" customHeight="1">
      <c r="A148" s="42">
        <v>210066</v>
      </c>
      <c r="B148" s="43" t="s">
        <v>316</v>
      </c>
      <c r="C148" s="260">
        <v>1200</v>
      </c>
      <c r="D148" s="260">
        <v>600</v>
      </c>
      <c r="E148" s="260">
        <v>80</v>
      </c>
      <c r="F148" s="287" t="s">
        <v>2360</v>
      </c>
      <c r="G148" s="260">
        <v>5</v>
      </c>
      <c r="H148" s="288">
        <v>3.6</v>
      </c>
      <c r="I148" s="288">
        <v>0.28799999999999998</v>
      </c>
      <c r="J148" s="260">
        <v>24</v>
      </c>
      <c r="K148" s="288">
        <v>6.911999999999999</v>
      </c>
      <c r="L148" s="288">
        <v>76.031999999999982</v>
      </c>
      <c r="M148" s="475"/>
      <c r="N148" s="476"/>
      <c r="O148" s="476"/>
      <c r="P148" s="476"/>
      <c r="Q148" s="476"/>
      <c r="R148" s="477"/>
      <c r="S148" s="260" t="s">
        <v>330</v>
      </c>
      <c r="T148" s="92">
        <v>4417.0481619312031</v>
      </c>
      <c r="U148" s="92">
        <v>4328.7071986925794</v>
      </c>
      <c r="V148" s="92">
        <v>4284.536717073267</v>
      </c>
      <c r="W148" s="92">
        <v>4240.3662354539547</v>
      </c>
      <c r="X148" s="92">
        <v>4196.1957538346423</v>
      </c>
    </row>
    <row r="149" spans="1:24" ht="15.75" customHeight="1">
      <c r="A149" s="42">
        <v>342463</v>
      </c>
      <c r="B149" s="43" t="s">
        <v>316</v>
      </c>
      <c r="C149" s="260">
        <v>1200</v>
      </c>
      <c r="D149" s="260">
        <v>600</v>
      </c>
      <c r="E149" s="260">
        <v>90</v>
      </c>
      <c r="F149" s="287" t="s">
        <v>2360</v>
      </c>
      <c r="G149" s="260">
        <v>4</v>
      </c>
      <c r="H149" s="288">
        <v>2.88</v>
      </c>
      <c r="I149" s="288">
        <v>0.25919999999999999</v>
      </c>
      <c r="J149" s="260">
        <v>24</v>
      </c>
      <c r="K149" s="288">
        <v>6.2207999999999997</v>
      </c>
      <c r="L149" s="288">
        <v>68.428799999999995</v>
      </c>
      <c r="M149" s="475"/>
      <c r="N149" s="476"/>
      <c r="O149" s="476"/>
      <c r="P149" s="476"/>
      <c r="Q149" s="476"/>
      <c r="R149" s="477"/>
      <c r="S149" s="260" t="s">
        <v>330</v>
      </c>
      <c r="T149" s="92">
        <v>4417.9027660184256</v>
      </c>
      <c r="U149" s="92">
        <v>4329.5447106980573</v>
      </c>
      <c r="V149" s="92">
        <v>4285.3656830378732</v>
      </c>
      <c r="W149" s="92">
        <v>4241.1866553776881</v>
      </c>
      <c r="X149" s="92">
        <v>4197.007627717504</v>
      </c>
    </row>
    <row r="150" spans="1:24" ht="15.75" customHeight="1">
      <c r="A150" s="42">
        <v>32086</v>
      </c>
      <c r="B150" s="43" t="s">
        <v>316</v>
      </c>
      <c r="C150" s="260">
        <v>1200</v>
      </c>
      <c r="D150" s="260">
        <v>600</v>
      </c>
      <c r="E150" s="260">
        <v>100</v>
      </c>
      <c r="F150" s="287" t="s">
        <v>2360</v>
      </c>
      <c r="G150" s="260">
        <v>4</v>
      </c>
      <c r="H150" s="288">
        <v>2.88</v>
      </c>
      <c r="I150" s="288">
        <v>0.28799999999999998</v>
      </c>
      <c r="J150" s="260">
        <v>24</v>
      </c>
      <c r="K150" s="288">
        <v>6.911999999999999</v>
      </c>
      <c r="L150" s="288">
        <v>76.031999999999982</v>
      </c>
      <c r="M150" s="475"/>
      <c r="N150" s="476"/>
      <c r="O150" s="476"/>
      <c r="P150" s="476"/>
      <c r="Q150" s="476"/>
      <c r="R150" s="477"/>
      <c r="S150" s="260" t="s">
        <v>330</v>
      </c>
      <c r="T150" s="92">
        <v>4417.0481619312031</v>
      </c>
      <c r="U150" s="92">
        <v>4328.7071986925794</v>
      </c>
      <c r="V150" s="92">
        <v>4284.536717073267</v>
      </c>
      <c r="W150" s="92">
        <v>4240.3662354539547</v>
      </c>
      <c r="X150" s="92">
        <v>4196.1957538346423</v>
      </c>
    </row>
    <row r="151" spans="1:24" ht="15.75" customHeight="1">
      <c r="A151" s="42">
        <v>342464</v>
      </c>
      <c r="B151" s="43" t="s">
        <v>316</v>
      </c>
      <c r="C151" s="260">
        <v>1200</v>
      </c>
      <c r="D151" s="260">
        <v>600</v>
      </c>
      <c r="E151" s="260">
        <v>110</v>
      </c>
      <c r="F151" s="287" t="s">
        <v>2360</v>
      </c>
      <c r="G151" s="260">
        <v>3</v>
      </c>
      <c r="H151" s="288">
        <v>2.16</v>
      </c>
      <c r="I151" s="288">
        <v>0.23760000000000003</v>
      </c>
      <c r="J151" s="260">
        <v>28</v>
      </c>
      <c r="K151" s="288">
        <v>6.6528000000000009</v>
      </c>
      <c r="L151" s="288">
        <v>73.180800000000005</v>
      </c>
      <c r="M151" s="475"/>
      <c r="N151" s="476"/>
      <c r="O151" s="476"/>
      <c r="P151" s="476"/>
      <c r="Q151" s="476"/>
      <c r="R151" s="477"/>
      <c r="S151" s="260" t="s">
        <v>330</v>
      </c>
      <c r="T151" s="92">
        <v>4417.3478282994502</v>
      </c>
      <c r="U151" s="92">
        <v>4329.0008717334613</v>
      </c>
      <c r="V151" s="92">
        <v>4284.8273934504668</v>
      </c>
      <c r="W151" s="92">
        <v>4240.6539151674724</v>
      </c>
      <c r="X151" s="92">
        <v>4196.4804368844771</v>
      </c>
    </row>
    <row r="152" spans="1:24" ht="15.75" customHeight="1">
      <c r="A152" s="42">
        <v>368266</v>
      </c>
      <c r="B152" s="43" t="s">
        <v>316</v>
      </c>
      <c r="C152" s="260">
        <v>1200</v>
      </c>
      <c r="D152" s="260">
        <v>600</v>
      </c>
      <c r="E152" s="260">
        <v>120</v>
      </c>
      <c r="F152" s="287" t="s">
        <v>2360</v>
      </c>
      <c r="G152" s="260">
        <v>2</v>
      </c>
      <c r="H152" s="288">
        <v>1.44</v>
      </c>
      <c r="I152" s="288">
        <v>0.17279999999999998</v>
      </c>
      <c r="J152" s="260">
        <v>40</v>
      </c>
      <c r="K152" s="288">
        <v>6.911999999999999</v>
      </c>
      <c r="L152" s="288">
        <v>76.031999999999982</v>
      </c>
      <c r="M152" s="475"/>
      <c r="N152" s="476"/>
      <c r="O152" s="476"/>
      <c r="P152" s="476"/>
      <c r="Q152" s="476"/>
      <c r="R152" s="477"/>
      <c r="S152" s="260" t="s">
        <v>330</v>
      </c>
      <c r="T152" s="92">
        <v>4417.0481619312031</v>
      </c>
      <c r="U152" s="92">
        <v>4328.7071986925794</v>
      </c>
      <c r="V152" s="92">
        <v>4284.536717073267</v>
      </c>
      <c r="W152" s="92">
        <v>4240.3662354539547</v>
      </c>
      <c r="X152" s="92">
        <v>4196.1957538346423</v>
      </c>
    </row>
    <row r="153" spans="1:24" ht="15.75" customHeight="1">
      <c r="A153" s="42">
        <v>342472</v>
      </c>
      <c r="B153" s="43" t="s">
        <v>316</v>
      </c>
      <c r="C153" s="260">
        <v>1200</v>
      </c>
      <c r="D153" s="260">
        <v>600</v>
      </c>
      <c r="E153" s="260">
        <v>130</v>
      </c>
      <c r="F153" s="287" t="s">
        <v>2360</v>
      </c>
      <c r="G153" s="260">
        <v>2</v>
      </c>
      <c r="H153" s="288">
        <v>1.44</v>
      </c>
      <c r="I153" s="288">
        <v>0.18719999999999998</v>
      </c>
      <c r="J153" s="260">
        <v>36</v>
      </c>
      <c r="K153" s="288">
        <v>6.7391999999999994</v>
      </c>
      <c r="L153" s="288">
        <v>74.131199999999993</v>
      </c>
      <c r="M153" s="475"/>
      <c r="N153" s="476"/>
      <c r="O153" s="476"/>
      <c r="P153" s="476"/>
      <c r="Q153" s="476"/>
      <c r="R153" s="477"/>
      <c r="S153" s="260" t="s">
        <v>330</v>
      </c>
      <c r="T153" s="92">
        <v>4417.2453782590237</v>
      </c>
      <c r="U153" s="92">
        <v>4328.9004706938431</v>
      </c>
      <c r="V153" s="92">
        <v>4284.7280169112528</v>
      </c>
      <c r="W153" s="92">
        <v>4240.5555631286625</v>
      </c>
      <c r="X153" s="92">
        <v>4196.3831093460722</v>
      </c>
    </row>
    <row r="154" spans="1:24" ht="15.75" customHeight="1">
      <c r="A154" s="42">
        <v>342465</v>
      </c>
      <c r="B154" s="43" t="s">
        <v>316</v>
      </c>
      <c r="C154" s="260">
        <v>1200</v>
      </c>
      <c r="D154" s="260">
        <v>600</v>
      </c>
      <c r="E154" s="260">
        <v>140</v>
      </c>
      <c r="F154" s="287" t="s">
        <v>2360</v>
      </c>
      <c r="G154" s="260">
        <v>2</v>
      </c>
      <c r="H154" s="288">
        <v>1.44</v>
      </c>
      <c r="I154" s="288">
        <v>0.2016</v>
      </c>
      <c r="J154" s="260">
        <v>32</v>
      </c>
      <c r="K154" s="288">
        <v>6.4512</v>
      </c>
      <c r="L154" s="288">
        <v>70.963200000000001</v>
      </c>
      <c r="M154" s="475"/>
      <c r="N154" s="476"/>
      <c r="O154" s="476"/>
      <c r="P154" s="476"/>
      <c r="Q154" s="476"/>
      <c r="R154" s="477"/>
      <c r="S154" s="260" t="s">
        <v>330</v>
      </c>
      <c r="T154" s="92">
        <v>4417.5975502729889</v>
      </c>
      <c r="U154" s="92">
        <v>4329.2455992675286</v>
      </c>
      <c r="V154" s="92">
        <v>4285.069623764799</v>
      </c>
      <c r="W154" s="92">
        <v>4240.8936482620693</v>
      </c>
      <c r="X154" s="92">
        <v>4196.7176727593396</v>
      </c>
    </row>
    <row r="155" spans="1:24" ht="15.75" customHeight="1">
      <c r="A155" s="42">
        <v>342466</v>
      </c>
      <c r="B155" s="43" t="s">
        <v>316</v>
      </c>
      <c r="C155" s="260">
        <v>1200</v>
      </c>
      <c r="D155" s="260">
        <v>600</v>
      </c>
      <c r="E155" s="260">
        <v>150</v>
      </c>
      <c r="F155" s="287" t="s">
        <v>2360</v>
      </c>
      <c r="G155" s="260">
        <v>2</v>
      </c>
      <c r="H155" s="288">
        <v>1.44</v>
      </c>
      <c r="I155" s="288">
        <v>0.216</v>
      </c>
      <c r="J155" s="260">
        <v>32</v>
      </c>
      <c r="K155" s="288">
        <v>6.9119999999999999</v>
      </c>
      <c r="L155" s="288">
        <v>76.031999999999996</v>
      </c>
      <c r="M155" s="475"/>
      <c r="N155" s="476"/>
      <c r="O155" s="476"/>
      <c r="P155" s="476"/>
      <c r="Q155" s="476"/>
      <c r="R155" s="477"/>
      <c r="S155" s="260" t="s">
        <v>330</v>
      </c>
      <c r="T155" s="92">
        <v>4417.0481619312031</v>
      </c>
      <c r="U155" s="92">
        <v>4328.7071986925794</v>
      </c>
      <c r="V155" s="92">
        <v>4284.536717073267</v>
      </c>
      <c r="W155" s="92">
        <v>4240.3662354539547</v>
      </c>
      <c r="X155" s="92">
        <v>4196.1957538346423</v>
      </c>
    </row>
    <row r="156" spans="1:24" ht="15.75" customHeight="1">
      <c r="A156" s="42">
        <v>342467</v>
      </c>
      <c r="B156" s="43" t="s">
        <v>316</v>
      </c>
      <c r="C156" s="260">
        <v>1200</v>
      </c>
      <c r="D156" s="260">
        <v>600</v>
      </c>
      <c r="E156" s="260">
        <v>160</v>
      </c>
      <c r="F156" s="287" t="s">
        <v>2360</v>
      </c>
      <c r="G156" s="260">
        <v>2</v>
      </c>
      <c r="H156" s="288">
        <v>1.44</v>
      </c>
      <c r="I156" s="288">
        <v>0.23039999999999997</v>
      </c>
      <c r="J156" s="260">
        <v>28</v>
      </c>
      <c r="K156" s="288">
        <v>6.4511999999999992</v>
      </c>
      <c r="L156" s="288">
        <v>70.963199999999986</v>
      </c>
      <c r="M156" s="475"/>
      <c r="N156" s="476"/>
      <c r="O156" s="476"/>
      <c r="P156" s="476"/>
      <c r="Q156" s="476"/>
      <c r="R156" s="477"/>
      <c r="S156" s="260" t="s">
        <v>330</v>
      </c>
      <c r="T156" s="92">
        <v>4417.5975502729889</v>
      </c>
      <c r="U156" s="92">
        <v>4329.2455992675286</v>
      </c>
      <c r="V156" s="92">
        <v>4285.069623764799</v>
      </c>
      <c r="W156" s="92">
        <v>4240.8936482620693</v>
      </c>
      <c r="X156" s="92">
        <v>4196.7176727593396</v>
      </c>
    </row>
    <row r="157" spans="1:24" ht="15.75" customHeight="1">
      <c r="A157" s="42">
        <v>342468</v>
      </c>
      <c r="B157" s="43" t="s">
        <v>316</v>
      </c>
      <c r="C157" s="260">
        <v>1200</v>
      </c>
      <c r="D157" s="260">
        <v>600</v>
      </c>
      <c r="E157" s="260">
        <v>170</v>
      </c>
      <c r="F157" s="287" t="s">
        <v>2360</v>
      </c>
      <c r="G157" s="260">
        <v>2</v>
      </c>
      <c r="H157" s="288">
        <v>1.44</v>
      </c>
      <c r="I157" s="288">
        <v>0.24479999999999999</v>
      </c>
      <c r="J157" s="260">
        <v>28</v>
      </c>
      <c r="K157" s="288">
        <v>6.8544</v>
      </c>
      <c r="L157" s="288">
        <v>75.398399999999995</v>
      </c>
      <c r="M157" s="475"/>
      <c r="N157" s="476"/>
      <c r="O157" s="476"/>
      <c r="P157" s="476"/>
      <c r="Q157" s="476"/>
      <c r="R157" s="477"/>
      <c r="S157" s="260" t="s">
        <v>330</v>
      </c>
      <c r="T157" s="92">
        <v>4417.1127958537663</v>
      </c>
      <c r="U157" s="92">
        <v>4328.7705399366905</v>
      </c>
      <c r="V157" s="92">
        <v>4284.5994119781535</v>
      </c>
      <c r="W157" s="92">
        <v>4240.4282840196156</v>
      </c>
      <c r="X157" s="92">
        <v>4196.2571560610777</v>
      </c>
    </row>
    <row r="158" spans="1:24" ht="15.75" customHeight="1">
      <c r="A158" s="42">
        <v>342469</v>
      </c>
      <c r="B158" s="43" t="s">
        <v>316</v>
      </c>
      <c r="C158" s="260">
        <v>1200</v>
      </c>
      <c r="D158" s="260">
        <v>600</v>
      </c>
      <c r="E158" s="260">
        <v>180</v>
      </c>
      <c r="F158" s="287" t="s">
        <v>2360</v>
      </c>
      <c r="G158" s="260">
        <v>2</v>
      </c>
      <c r="H158" s="288">
        <v>1.44</v>
      </c>
      <c r="I158" s="288">
        <v>0.25919999999999999</v>
      </c>
      <c r="J158" s="260">
        <v>24</v>
      </c>
      <c r="K158" s="288">
        <v>6.2207999999999997</v>
      </c>
      <c r="L158" s="288">
        <v>68.428799999999995</v>
      </c>
      <c r="M158" s="475"/>
      <c r="N158" s="476"/>
      <c r="O158" s="476"/>
      <c r="P158" s="476"/>
      <c r="Q158" s="476"/>
      <c r="R158" s="477"/>
      <c r="S158" s="260" t="s">
        <v>330</v>
      </c>
      <c r="T158" s="92">
        <v>4417.9027660184256</v>
      </c>
      <c r="U158" s="92">
        <v>4329.5447106980573</v>
      </c>
      <c r="V158" s="92">
        <v>4285.3656830378732</v>
      </c>
      <c r="W158" s="92">
        <v>4241.1866553776881</v>
      </c>
      <c r="X158" s="92">
        <v>4197.007627717504</v>
      </c>
    </row>
    <row r="159" spans="1:24" ht="15.75" customHeight="1">
      <c r="A159" s="42">
        <v>13870</v>
      </c>
      <c r="B159" s="43" t="s">
        <v>317</v>
      </c>
      <c r="C159" s="260">
        <v>1200</v>
      </c>
      <c r="D159" s="260">
        <v>600</v>
      </c>
      <c r="E159" s="260">
        <v>50</v>
      </c>
      <c r="F159" s="287" t="s">
        <v>2360</v>
      </c>
      <c r="G159" s="260">
        <v>6</v>
      </c>
      <c r="H159" s="288">
        <v>4.32</v>
      </c>
      <c r="I159" s="288">
        <v>0.216</v>
      </c>
      <c r="J159" s="260">
        <v>32</v>
      </c>
      <c r="K159" s="288">
        <v>6.9119999999999999</v>
      </c>
      <c r="L159" s="288">
        <v>76.031999999999996</v>
      </c>
      <c r="M159" s="462" t="s">
        <v>329</v>
      </c>
      <c r="N159" s="470"/>
      <c r="O159" s="470"/>
      <c r="P159" s="470"/>
      <c r="Q159" s="470"/>
      <c r="R159" s="471"/>
      <c r="S159" s="45" t="s">
        <v>330</v>
      </c>
      <c r="T159" s="92">
        <v>4839.2703841534258</v>
      </c>
      <c r="U159" s="92">
        <v>4742.4849764703567</v>
      </c>
      <c r="V159" s="92">
        <v>4694.0922726288227</v>
      </c>
      <c r="W159" s="92">
        <v>4645.6995687872886</v>
      </c>
      <c r="X159" s="92">
        <v>4597.3068649457546</v>
      </c>
    </row>
    <row r="160" spans="1:24" ht="15.75" customHeight="1">
      <c r="A160" s="42">
        <v>368281</v>
      </c>
      <c r="B160" s="43" t="s">
        <v>317</v>
      </c>
      <c r="C160" s="260">
        <v>1200</v>
      </c>
      <c r="D160" s="260">
        <v>600</v>
      </c>
      <c r="E160" s="260">
        <v>60</v>
      </c>
      <c r="F160" s="287" t="s">
        <v>2360</v>
      </c>
      <c r="G160" s="260">
        <v>5</v>
      </c>
      <c r="H160" s="288">
        <v>3.6</v>
      </c>
      <c r="I160" s="288">
        <v>0.216</v>
      </c>
      <c r="J160" s="260">
        <v>32</v>
      </c>
      <c r="K160" s="288">
        <v>6.9119999999999999</v>
      </c>
      <c r="L160" s="288">
        <v>76.031999999999996</v>
      </c>
      <c r="M160" s="475"/>
      <c r="N160" s="476"/>
      <c r="O160" s="476"/>
      <c r="P160" s="476"/>
      <c r="Q160" s="476"/>
      <c r="R160" s="477"/>
      <c r="S160" s="260" t="s">
        <v>330</v>
      </c>
      <c r="T160" s="92">
        <v>4839.2703841534258</v>
      </c>
      <c r="U160" s="92">
        <v>4742.4849764703567</v>
      </c>
      <c r="V160" s="92">
        <v>4694.0922726288227</v>
      </c>
      <c r="W160" s="92">
        <v>4645.6995687872886</v>
      </c>
      <c r="X160" s="92">
        <v>4597.3068649457546</v>
      </c>
    </row>
    <row r="161" spans="1:24" ht="15.75" customHeight="1">
      <c r="A161" s="42">
        <v>20581</v>
      </c>
      <c r="B161" s="43" t="s">
        <v>317</v>
      </c>
      <c r="C161" s="260">
        <v>1200</v>
      </c>
      <c r="D161" s="260">
        <v>600</v>
      </c>
      <c r="E161" s="260">
        <v>70</v>
      </c>
      <c r="F161" s="287" t="s">
        <v>2360</v>
      </c>
      <c r="G161" s="260">
        <v>4</v>
      </c>
      <c r="H161" s="288">
        <v>2.88</v>
      </c>
      <c r="I161" s="288">
        <v>0.2016</v>
      </c>
      <c r="J161" s="260">
        <v>32</v>
      </c>
      <c r="K161" s="288">
        <v>6.4512</v>
      </c>
      <c r="L161" s="288">
        <v>70.963200000000001</v>
      </c>
      <c r="M161" s="475"/>
      <c r="N161" s="476"/>
      <c r="O161" s="476"/>
      <c r="P161" s="476"/>
      <c r="Q161" s="476"/>
      <c r="R161" s="477"/>
      <c r="S161" s="260" t="s">
        <v>330</v>
      </c>
      <c r="T161" s="92">
        <v>4839.8197724952115</v>
      </c>
      <c r="U161" s="92">
        <v>4743.0233770453069</v>
      </c>
      <c r="V161" s="92">
        <v>4694.6251793203546</v>
      </c>
      <c r="W161" s="92">
        <v>4646.2269815954032</v>
      </c>
      <c r="X161" s="92">
        <v>4597.8287838704509</v>
      </c>
    </row>
    <row r="162" spans="1:24" ht="15.75" customHeight="1">
      <c r="A162" s="42">
        <v>20579</v>
      </c>
      <c r="B162" s="43" t="s">
        <v>317</v>
      </c>
      <c r="C162" s="260">
        <v>1200</v>
      </c>
      <c r="D162" s="260">
        <v>600</v>
      </c>
      <c r="E162" s="260">
        <v>80</v>
      </c>
      <c r="F162" s="287" t="s">
        <v>2360</v>
      </c>
      <c r="G162" s="260">
        <v>3</v>
      </c>
      <c r="H162" s="288">
        <v>2.16</v>
      </c>
      <c r="I162" s="288">
        <v>0.17280000000000001</v>
      </c>
      <c r="J162" s="260">
        <v>40</v>
      </c>
      <c r="K162" s="288">
        <v>6.9120000000000008</v>
      </c>
      <c r="L162" s="288">
        <v>76.032000000000011</v>
      </c>
      <c r="M162" s="475"/>
      <c r="N162" s="476"/>
      <c r="O162" s="476"/>
      <c r="P162" s="476"/>
      <c r="Q162" s="476"/>
      <c r="R162" s="477"/>
      <c r="S162" s="260" t="s">
        <v>330</v>
      </c>
      <c r="T162" s="92">
        <v>4839.2703841534258</v>
      </c>
      <c r="U162" s="92">
        <v>4742.4849764703567</v>
      </c>
      <c r="V162" s="92">
        <v>4694.0922726288227</v>
      </c>
      <c r="W162" s="92">
        <v>4645.6995687872886</v>
      </c>
      <c r="X162" s="92">
        <v>4597.3068649457546</v>
      </c>
    </row>
    <row r="163" spans="1:24" ht="15.75" customHeight="1">
      <c r="A163" s="42">
        <v>210101</v>
      </c>
      <c r="B163" s="43" t="s">
        <v>317</v>
      </c>
      <c r="C163" s="260">
        <v>1200</v>
      </c>
      <c r="D163" s="260">
        <v>600</v>
      </c>
      <c r="E163" s="260">
        <v>90</v>
      </c>
      <c r="F163" s="287" t="s">
        <v>2360</v>
      </c>
      <c r="G163" s="260">
        <v>3</v>
      </c>
      <c r="H163" s="288">
        <v>2.16</v>
      </c>
      <c r="I163" s="288">
        <v>0.19440000000000002</v>
      </c>
      <c r="J163" s="260">
        <v>32</v>
      </c>
      <c r="K163" s="288">
        <v>6.2208000000000006</v>
      </c>
      <c r="L163" s="288">
        <v>68.42880000000001</v>
      </c>
      <c r="M163" s="475"/>
      <c r="N163" s="476"/>
      <c r="O163" s="476"/>
      <c r="P163" s="476"/>
      <c r="Q163" s="476"/>
      <c r="R163" s="477"/>
      <c r="S163" s="260" t="s">
        <v>330</v>
      </c>
      <c r="T163" s="92">
        <v>4840.1249882406473</v>
      </c>
      <c r="U163" s="92">
        <v>4743.3224884758347</v>
      </c>
      <c r="V163" s="92">
        <v>4694.9212385934279</v>
      </c>
      <c r="W163" s="92">
        <v>4646.5199887110211</v>
      </c>
      <c r="X163" s="92">
        <v>4598.1187388286144</v>
      </c>
    </row>
    <row r="164" spans="1:24" ht="15.75" customHeight="1">
      <c r="A164" s="42">
        <v>13515</v>
      </c>
      <c r="B164" s="43" t="s">
        <v>317</v>
      </c>
      <c r="C164" s="260">
        <v>1200</v>
      </c>
      <c r="D164" s="260">
        <v>600</v>
      </c>
      <c r="E164" s="260">
        <v>100</v>
      </c>
      <c r="F164" s="287" t="s">
        <v>2360</v>
      </c>
      <c r="G164" s="260">
        <v>3</v>
      </c>
      <c r="H164" s="288">
        <v>2.16</v>
      </c>
      <c r="I164" s="288">
        <v>0.216</v>
      </c>
      <c r="J164" s="260">
        <v>32</v>
      </c>
      <c r="K164" s="288">
        <v>6.9119999999999999</v>
      </c>
      <c r="L164" s="288">
        <v>76.031999999999996</v>
      </c>
      <c r="M164" s="475"/>
      <c r="N164" s="476"/>
      <c r="O164" s="476"/>
      <c r="P164" s="476"/>
      <c r="Q164" s="476"/>
      <c r="R164" s="477"/>
      <c r="S164" s="260" t="s">
        <v>330</v>
      </c>
      <c r="T164" s="92">
        <v>4839.2703841534258</v>
      </c>
      <c r="U164" s="92">
        <v>4742.4849764703567</v>
      </c>
      <c r="V164" s="92">
        <v>4694.0922726288227</v>
      </c>
      <c r="W164" s="92">
        <v>4645.6995687872886</v>
      </c>
      <c r="X164" s="92">
        <v>4597.3068649457546</v>
      </c>
    </row>
    <row r="165" spans="1:24" ht="15.75" customHeight="1">
      <c r="A165" s="42">
        <v>210089</v>
      </c>
      <c r="B165" s="43" t="s">
        <v>317</v>
      </c>
      <c r="C165" s="260">
        <v>1200</v>
      </c>
      <c r="D165" s="260">
        <v>600</v>
      </c>
      <c r="E165" s="260">
        <v>110</v>
      </c>
      <c r="F165" s="287" t="s">
        <v>2360</v>
      </c>
      <c r="G165" s="260">
        <v>3</v>
      </c>
      <c r="H165" s="288">
        <v>2.16</v>
      </c>
      <c r="I165" s="288">
        <v>0.23760000000000003</v>
      </c>
      <c r="J165" s="260">
        <v>28</v>
      </c>
      <c r="K165" s="288">
        <v>6.6528000000000009</v>
      </c>
      <c r="L165" s="288">
        <v>73.180800000000005</v>
      </c>
      <c r="M165" s="475"/>
      <c r="N165" s="476"/>
      <c r="O165" s="476"/>
      <c r="P165" s="476"/>
      <c r="Q165" s="476"/>
      <c r="R165" s="477"/>
      <c r="S165" s="260" t="s">
        <v>330</v>
      </c>
      <c r="T165" s="92">
        <v>4839.5700505216719</v>
      </c>
      <c r="U165" s="92">
        <v>4742.7786495112387</v>
      </c>
      <c r="V165" s="92">
        <v>4694.3829490060216</v>
      </c>
      <c r="W165" s="92">
        <v>4645.9872485008045</v>
      </c>
      <c r="X165" s="92">
        <v>4597.5915479955884</v>
      </c>
    </row>
    <row r="166" spans="1:24" ht="15.75" customHeight="1">
      <c r="A166" s="42">
        <v>36561</v>
      </c>
      <c r="B166" s="43" t="s">
        <v>317</v>
      </c>
      <c r="C166" s="260">
        <v>1200</v>
      </c>
      <c r="D166" s="260">
        <v>600</v>
      </c>
      <c r="E166" s="260">
        <v>120</v>
      </c>
      <c r="F166" s="287" t="s">
        <v>2360</v>
      </c>
      <c r="G166" s="260">
        <v>2</v>
      </c>
      <c r="H166" s="288">
        <v>1.44</v>
      </c>
      <c r="I166" s="288">
        <v>0.17279999999999998</v>
      </c>
      <c r="J166" s="260">
        <v>40</v>
      </c>
      <c r="K166" s="288">
        <v>6.911999999999999</v>
      </c>
      <c r="L166" s="288">
        <v>76.031999999999982</v>
      </c>
      <c r="M166" s="475"/>
      <c r="N166" s="476"/>
      <c r="O166" s="476"/>
      <c r="P166" s="476"/>
      <c r="Q166" s="476"/>
      <c r="R166" s="477"/>
      <c r="S166" s="260" t="s">
        <v>330</v>
      </c>
      <c r="T166" s="92">
        <v>4839.2703841534258</v>
      </c>
      <c r="U166" s="92">
        <v>4742.4849764703567</v>
      </c>
      <c r="V166" s="92">
        <v>4694.0922726288227</v>
      </c>
      <c r="W166" s="92">
        <v>4645.6995687872886</v>
      </c>
      <c r="X166" s="92">
        <v>4597.3068649457546</v>
      </c>
    </row>
    <row r="167" spans="1:24" ht="15.75" customHeight="1">
      <c r="A167" s="42">
        <v>210090</v>
      </c>
      <c r="B167" s="43" t="s">
        <v>317</v>
      </c>
      <c r="C167" s="260">
        <v>1200</v>
      </c>
      <c r="D167" s="260">
        <v>600</v>
      </c>
      <c r="E167" s="260">
        <v>130</v>
      </c>
      <c r="F167" s="287" t="s">
        <v>2360</v>
      </c>
      <c r="G167" s="260">
        <v>2</v>
      </c>
      <c r="H167" s="288">
        <v>1.44</v>
      </c>
      <c r="I167" s="288">
        <v>0.18719999999999998</v>
      </c>
      <c r="J167" s="260">
        <v>36</v>
      </c>
      <c r="K167" s="288">
        <v>6.7391999999999994</v>
      </c>
      <c r="L167" s="288">
        <v>74.131199999999993</v>
      </c>
      <c r="M167" s="475"/>
      <c r="N167" s="476"/>
      <c r="O167" s="476"/>
      <c r="P167" s="476"/>
      <c r="Q167" s="476"/>
      <c r="R167" s="477"/>
      <c r="S167" s="260" t="s">
        <v>330</v>
      </c>
      <c r="T167" s="92">
        <v>4839.4676004812454</v>
      </c>
      <c r="U167" s="92">
        <v>4742.6782484716205</v>
      </c>
      <c r="V167" s="92">
        <v>4694.2835724668075</v>
      </c>
      <c r="W167" s="92">
        <v>4645.8888964619955</v>
      </c>
      <c r="X167" s="92">
        <v>4597.4942204571826</v>
      </c>
    </row>
    <row r="168" spans="1:24" ht="15.75" customHeight="1">
      <c r="A168" s="42">
        <v>210091</v>
      </c>
      <c r="B168" s="43" t="s">
        <v>317</v>
      </c>
      <c r="C168" s="260">
        <v>1200</v>
      </c>
      <c r="D168" s="260">
        <v>600</v>
      </c>
      <c r="E168" s="260">
        <v>140</v>
      </c>
      <c r="F168" s="287" t="s">
        <v>2360</v>
      </c>
      <c r="G168" s="260">
        <v>2</v>
      </c>
      <c r="H168" s="288">
        <v>1.44</v>
      </c>
      <c r="I168" s="288">
        <v>0.2016</v>
      </c>
      <c r="J168" s="260">
        <v>32</v>
      </c>
      <c r="K168" s="288">
        <v>6.4512</v>
      </c>
      <c r="L168" s="288">
        <v>70.963200000000001</v>
      </c>
      <c r="M168" s="475"/>
      <c r="N168" s="476"/>
      <c r="O168" s="476"/>
      <c r="P168" s="476"/>
      <c r="Q168" s="476"/>
      <c r="R168" s="477"/>
      <c r="S168" s="260" t="s">
        <v>330</v>
      </c>
      <c r="T168" s="92">
        <v>4839.8197724952115</v>
      </c>
      <c r="U168" s="92">
        <v>4743.0233770453069</v>
      </c>
      <c r="V168" s="92">
        <v>4694.6251793203546</v>
      </c>
      <c r="W168" s="92">
        <v>4646.2269815954032</v>
      </c>
      <c r="X168" s="92">
        <v>4597.8287838704509</v>
      </c>
    </row>
    <row r="169" spans="1:24" ht="15.75" customHeight="1">
      <c r="A169" s="42">
        <v>14150</v>
      </c>
      <c r="B169" s="43" t="s">
        <v>317</v>
      </c>
      <c r="C169" s="260">
        <v>1200</v>
      </c>
      <c r="D169" s="260">
        <v>600</v>
      </c>
      <c r="E169" s="260">
        <v>150</v>
      </c>
      <c r="F169" s="287" t="s">
        <v>2360</v>
      </c>
      <c r="G169" s="260">
        <v>2</v>
      </c>
      <c r="H169" s="288">
        <v>1.44</v>
      </c>
      <c r="I169" s="288">
        <v>0.216</v>
      </c>
      <c r="J169" s="260">
        <v>32</v>
      </c>
      <c r="K169" s="288">
        <v>6.9119999999999999</v>
      </c>
      <c r="L169" s="288">
        <v>76.031999999999996</v>
      </c>
      <c r="M169" s="475"/>
      <c r="N169" s="476"/>
      <c r="O169" s="476"/>
      <c r="P169" s="476"/>
      <c r="Q169" s="476"/>
      <c r="R169" s="477"/>
      <c r="S169" s="260" t="s">
        <v>330</v>
      </c>
      <c r="T169" s="92">
        <v>4839.2703841534258</v>
      </c>
      <c r="U169" s="92">
        <v>4742.4849764703567</v>
      </c>
      <c r="V169" s="92">
        <v>4694.0922726288227</v>
      </c>
      <c r="W169" s="92">
        <v>4645.6995687872886</v>
      </c>
      <c r="X169" s="92">
        <v>4597.3068649457546</v>
      </c>
    </row>
    <row r="170" spans="1:24" ht="15.75" customHeight="1">
      <c r="A170" s="42">
        <v>210092</v>
      </c>
      <c r="B170" s="43" t="s">
        <v>317</v>
      </c>
      <c r="C170" s="260">
        <v>1200</v>
      </c>
      <c r="D170" s="260">
        <v>600</v>
      </c>
      <c r="E170" s="260">
        <v>160</v>
      </c>
      <c r="F170" s="287" t="s">
        <v>2360</v>
      </c>
      <c r="G170" s="260">
        <v>2</v>
      </c>
      <c r="H170" s="288">
        <v>1.44</v>
      </c>
      <c r="I170" s="288">
        <v>0.23039999999999997</v>
      </c>
      <c r="J170" s="260">
        <v>28</v>
      </c>
      <c r="K170" s="288">
        <v>6.4511999999999992</v>
      </c>
      <c r="L170" s="288">
        <v>70.963199999999986</v>
      </c>
      <c r="M170" s="475"/>
      <c r="N170" s="476"/>
      <c r="O170" s="476"/>
      <c r="P170" s="476"/>
      <c r="Q170" s="476"/>
      <c r="R170" s="477"/>
      <c r="S170" s="260" t="s">
        <v>330</v>
      </c>
      <c r="T170" s="92">
        <v>4839.8197724952115</v>
      </c>
      <c r="U170" s="92">
        <v>4743.0233770453069</v>
      </c>
      <c r="V170" s="92">
        <v>4694.6251793203546</v>
      </c>
      <c r="W170" s="92">
        <v>4646.2269815954032</v>
      </c>
      <c r="X170" s="92">
        <v>4597.8287838704509</v>
      </c>
    </row>
    <row r="171" spans="1:24" ht="15.75" customHeight="1">
      <c r="A171" s="42">
        <v>210093</v>
      </c>
      <c r="B171" s="43" t="s">
        <v>317</v>
      </c>
      <c r="C171" s="260">
        <v>1200</v>
      </c>
      <c r="D171" s="260">
        <v>600</v>
      </c>
      <c r="E171" s="260">
        <v>170</v>
      </c>
      <c r="F171" s="287" t="s">
        <v>2360</v>
      </c>
      <c r="G171" s="260">
        <v>2</v>
      </c>
      <c r="H171" s="288">
        <v>1.44</v>
      </c>
      <c r="I171" s="288">
        <v>0.24479999999999999</v>
      </c>
      <c r="J171" s="260">
        <v>28</v>
      </c>
      <c r="K171" s="288">
        <v>6.8544</v>
      </c>
      <c r="L171" s="288">
        <v>75.398399999999995</v>
      </c>
      <c r="M171" s="475"/>
      <c r="N171" s="476"/>
      <c r="O171" s="476"/>
      <c r="P171" s="476"/>
      <c r="Q171" s="476"/>
      <c r="R171" s="477"/>
      <c r="S171" s="260" t="s">
        <v>330</v>
      </c>
      <c r="T171" s="92">
        <v>4839.335018075989</v>
      </c>
      <c r="U171" s="92">
        <v>4742.5483177144688</v>
      </c>
      <c r="V171" s="92">
        <v>4694.1549675337092</v>
      </c>
      <c r="W171" s="92">
        <v>4645.7616173529495</v>
      </c>
      <c r="X171" s="92">
        <v>4597.368267172189</v>
      </c>
    </row>
    <row r="172" spans="1:24" ht="15.75" customHeight="1">
      <c r="A172" s="42">
        <v>210094</v>
      </c>
      <c r="B172" s="43" t="s">
        <v>317</v>
      </c>
      <c r="C172" s="260">
        <v>1200</v>
      </c>
      <c r="D172" s="260">
        <v>600</v>
      </c>
      <c r="E172" s="260">
        <v>180</v>
      </c>
      <c r="F172" s="287" t="s">
        <v>2360</v>
      </c>
      <c r="G172" s="260">
        <v>2</v>
      </c>
      <c r="H172" s="288">
        <v>1.44</v>
      </c>
      <c r="I172" s="288">
        <v>0.25919999999999999</v>
      </c>
      <c r="J172" s="260">
        <v>24</v>
      </c>
      <c r="K172" s="288">
        <v>6.2207999999999997</v>
      </c>
      <c r="L172" s="288">
        <v>68.428799999999995</v>
      </c>
      <c r="M172" s="475"/>
      <c r="N172" s="476"/>
      <c r="O172" s="476"/>
      <c r="P172" s="476"/>
      <c r="Q172" s="476"/>
      <c r="R172" s="477"/>
      <c r="S172" s="260" t="s">
        <v>330</v>
      </c>
      <c r="T172" s="92">
        <v>4840.1249882406473</v>
      </c>
      <c r="U172" s="92">
        <v>4743.3224884758347</v>
      </c>
      <c r="V172" s="92">
        <v>4694.9212385934279</v>
      </c>
      <c r="W172" s="92">
        <v>4646.5199887110211</v>
      </c>
      <c r="X172" s="92">
        <v>4598.1187388286144</v>
      </c>
    </row>
    <row r="173" spans="1:24" ht="15.75" customHeight="1">
      <c r="A173" s="42">
        <v>447806</v>
      </c>
      <c r="B173" s="43" t="s">
        <v>318</v>
      </c>
      <c r="C173" s="260">
        <v>1200</v>
      </c>
      <c r="D173" s="260">
        <v>600</v>
      </c>
      <c r="E173" s="260">
        <v>50</v>
      </c>
      <c r="F173" s="287" t="s">
        <v>2360</v>
      </c>
      <c r="G173" s="260">
        <v>6</v>
      </c>
      <c r="H173" s="288">
        <v>4.32</v>
      </c>
      <c r="I173" s="288">
        <v>0.216</v>
      </c>
      <c r="J173" s="260">
        <v>32</v>
      </c>
      <c r="K173" s="288">
        <v>6.9119999999999999</v>
      </c>
      <c r="L173" s="288">
        <v>76.031999999999996</v>
      </c>
      <c r="M173" s="462" t="s">
        <v>331</v>
      </c>
      <c r="N173" s="470"/>
      <c r="O173" s="470"/>
      <c r="P173" s="470"/>
      <c r="Q173" s="470"/>
      <c r="R173" s="471"/>
      <c r="S173" s="45" t="s">
        <v>330</v>
      </c>
      <c r="T173" s="92">
        <v>4475.5276940949452</v>
      </c>
      <c r="U173" s="92">
        <v>4386.0171402130463</v>
      </c>
      <c r="V173" s="92">
        <v>4341.2618632720969</v>
      </c>
      <c r="W173" s="92">
        <v>4296.5065863311474</v>
      </c>
      <c r="X173" s="92">
        <v>4251.751309390198</v>
      </c>
    </row>
    <row r="174" spans="1:24" ht="15.75" customHeight="1">
      <c r="A174" s="42">
        <v>416625</v>
      </c>
      <c r="B174" s="43" t="s">
        <v>318</v>
      </c>
      <c r="C174" s="260">
        <v>1200</v>
      </c>
      <c r="D174" s="260">
        <v>600</v>
      </c>
      <c r="E174" s="260">
        <v>60</v>
      </c>
      <c r="F174" s="287" t="s">
        <v>2360</v>
      </c>
      <c r="G174" s="260">
        <v>4</v>
      </c>
      <c r="H174" s="288">
        <v>2.88</v>
      </c>
      <c r="I174" s="288">
        <v>0.17279999999999998</v>
      </c>
      <c r="J174" s="260">
        <v>40</v>
      </c>
      <c r="K174" s="288">
        <v>6.911999999999999</v>
      </c>
      <c r="L174" s="288">
        <v>76.031999999999982</v>
      </c>
      <c r="M174" s="475"/>
      <c r="N174" s="476"/>
      <c r="O174" s="476"/>
      <c r="P174" s="476"/>
      <c r="Q174" s="476"/>
      <c r="R174" s="477"/>
      <c r="S174" s="260" t="s">
        <v>330</v>
      </c>
      <c r="T174" s="92">
        <v>4475.5276940949452</v>
      </c>
      <c r="U174" s="92">
        <v>4386.0171402130463</v>
      </c>
      <c r="V174" s="92">
        <v>4341.2618632720969</v>
      </c>
      <c r="W174" s="92">
        <v>4296.5065863311474</v>
      </c>
      <c r="X174" s="92">
        <v>4251.751309390198</v>
      </c>
    </row>
    <row r="175" spans="1:24" ht="15.75" customHeight="1">
      <c r="A175" s="42">
        <v>416626</v>
      </c>
      <c r="B175" s="43" t="s">
        <v>318</v>
      </c>
      <c r="C175" s="260">
        <v>1200</v>
      </c>
      <c r="D175" s="260">
        <v>600</v>
      </c>
      <c r="E175" s="260">
        <v>70</v>
      </c>
      <c r="F175" s="287" t="s">
        <v>2360</v>
      </c>
      <c r="G175" s="260">
        <v>3</v>
      </c>
      <c r="H175" s="288">
        <v>2.16</v>
      </c>
      <c r="I175" s="288">
        <v>0.15120000000000003</v>
      </c>
      <c r="J175" s="260">
        <v>44</v>
      </c>
      <c r="K175" s="288">
        <v>6.6528000000000009</v>
      </c>
      <c r="L175" s="288">
        <v>73.180800000000005</v>
      </c>
      <c r="M175" s="475"/>
      <c r="N175" s="476"/>
      <c r="O175" s="476"/>
      <c r="P175" s="476"/>
      <c r="Q175" s="476"/>
      <c r="R175" s="477"/>
      <c r="S175" s="260" t="s">
        <v>330</v>
      </c>
      <c r="T175" s="92">
        <v>4475.8273604631922</v>
      </c>
      <c r="U175" s="92">
        <v>4386.3108132539282</v>
      </c>
      <c r="V175" s="92">
        <v>4341.5525396492967</v>
      </c>
      <c r="W175" s="92">
        <v>4296.7942660446643</v>
      </c>
      <c r="X175" s="92">
        <v>4252.0359924400327</v>
      </c>
    </row>
    <row r="176" spans="1:24" ht="15.75" customHeight="1">
      <c r="A176" s="42">
        <v>416627</v>
      </c>
      <c r="B176" s="43" t="s">
        <v>318</v>
      </c>
      <c r="C176" s="260">
        <v>1200</v>
      </c>
      <c r="D176" s="260">
        <v>600</v>
      </c>
      <c r="E176" s="260">
        <v>80</v>
      </c>
      <c r="F176" s="287" t="s">
        <v>2360</v>
      </c>
      <c r="G176" s="260">
        <v>3</v>
      </c>
      <c r="H176" s="288">
        <v>2.16</v>
      </c>
      <c r="I176" s="288">
        <v>0.17280000000000001</v>
      </c>
      <c r="J176" s="260">
        <v>40</v>
      </c>
      <c r="K176" s="288">
        <v>6.9120000000000008</v>
      </c>
      <c r="L176" s="288">
        <v>76.032000000000011</v>
      </c>
      <c r="M176" s="475"/>
      <c r="N176" s="476"/>
      <c r="O176" s="476"/>
      <c r="P176" s="476"/>
      <c r="Q176" s="476"/>
      <c r="R176" s="477"/>
      <c r="S176" s="260" t="s">
        <v>330</v>
      </c>
      <c r="T176" s="92">
        <v>4475.5276940949452</v>
      </c>
      <c r="U176" s="92">
        <v>4386.0171402130463</v>
      </c>
      <c r="V176" s="92">
        <v>4341.2618632720969</v>
      </c>
      <c r="W176" s="92">
        <v>4296.5065863311474</v>
      </c>
      <c r="X176" s="92">
        <v>4251.751309390198</v>
      </c>
    </row>
    <row r="177" spans="1:24" ht="15.75" customHeight="1">
      <c r="A177" s="42">
        <v>416628</v>
      </c>
      <c r="B177" s="43" t="s">
        <v>318</v>
      </c>
      <c r="C177" s="260">
        <v>1200</v>
      </c>
      <c r="D177" s="260">
        <v>600</v>
      </c>
      <c r="E177" s="260">
        <v>90</v>
      </c>
      <c r="F177" s="287" t="s">
        <v>2360</v>
      </c>
      <c r="G177" s="260">
        <v>3</v>
      </c>
      <c r="H177" s="288">
        <v>2.16</v>
      </c>
      <c r="I177" s="288">
        <v>0.19440000000000002</v>
      </c>
      <c r="J177" s="260">
        <v>32</v>
      </c>
      <c r="K177" s="288">
        <v>6.2208000000000006</v>
      </c>
      <c r="L177" s="288">
        <v>68.42880000000001</v>
      </c>
      <c r="M177" s="475"/>
      <c r="N177" s="476"/>
      <c r="O177" s="476"/>
      <c r="P177" s="476"/>
      <c r="Q177" s="476"/>
      <c r="R177" s="477"/>
      <c r="S177" s="260" t="s">
        <v>330</v>
      </c>
      <c r="T177" s="92">
        <v>4476.3822981821677</v>
      </c>
      <c r="U177" s="92">
        <v>4386.8546522185243</v>
      </c>
      <c r="V177" s="92">
        <v>4342.0908292367021</v>
      </c>
      <c r="W177" s="92">
        <v>4297.3270062548809</v>
      </c>
      <c r="X177" s="92">
        <v>4252.5631832730587</v>
      </c>
    </row>
    <row r="178" spans="1:24" ht="15.75" customHeight="1">
      <c r="A178" s="42">
        <v>416629</v>
      </c>
      <c r="B178" s="43" t="s">
        <v>318</v>
      </c>
      <c r="C178" s="260">
        <v>1200</v>
      </c>
      <c r="D178" s="260">
        <v>600</v>
      </c>
      <c r="E178" s="260">
        <v>100</v>
      </c>
      <c r="F178" s="287" t="s">
        <v>2360</v>
      </c>
      <c r="G178" s="260">
        <v>3</v>
      </c>
      <c r="H178" s="288">
        <v>2.16</v>
      </c>
      <c r="I178" s="288">
        <v>0.216</v>
      </c>
      <c r="J178" s="260">
        <v>32</v>
      </c>
      <c r="K178" s="288">
        <v>6.9119999999999999</v>
      </c>
      <c r="L178" s="288">
        <v>76.031999999999996</v>
      </c>
      <c r="M178" s="475"/>
      <c r="N178" s="476"/>
      <c r="O178" s="476"/>
      <c r="P178" s="476"/>
      <c r="Q178" s="476"/>
      <c r="R178" s="477"/>
      <c r="S178" s="260" t="s">
        <v>330</v>
      </c>
      <c r="T178" s="92">
        <v>4475.5276940949452</v>
      </c>
      <c r="U178" s="92">
        <v>4386.0171402130463</v>
      </c>
      <c r="V178" s="92">
        <v>4341.2618632720969</v>
      </c>
      <c r="W178" s="92">
        <v>4296.5065863311474</v>
      </c>
      <c r="X178" s="92">
        <v>4251.751309390198</v>
      </c>
    </row>
    <row r="179" spans="1:24" ht="15.75" customHeight="1">
      <c r="A179" s="42">
        <v>483098</v>
      </c>
      <c r="B179" s="43" t="s">
        <v>318</v>
      </c>
      <c r="C179" s="260">
        <v>1200</v>
      </c>
      <c r="D179" s="260">
        <v>600</v>
      </c>
      <c r="E179" s="260">
        <v>110</v>
      </c>
      <c r="F179" s="287" t="s">
        <v>2360</v>
      </c>
      <c r="G179" s="260">
        <v>3</v>
      </c>
      <c r="H179" s="288">
        <v>2.16</v>
      </c>
      <c r="I179" s="288">
        <v>0.23760000000000003</v>
      </c>
      <c r="J179" s="260">
        <v>28</v>
      </c>
      <c r="K179" s="288">
        <v>6.6528000000000009</v>
      </c>
      <c r="L179" s="288">
        <v>73.180800000000005</v>
      </c>
      <c r="M179" s="475"/>
      <c r="N179" s="476"/>
      <c r="O179" s="476"/>
      <c r="P179" s="476"/>
      <c r="Q179" s="476"/>
      <c r="R179" s="477"/>
      <c r="S179" s="260" t="s">
        <v>330</v>
      </c>
      <c r="T179" s="92">
        <v>4475.8273604631922</v>
      </c>
      <c r="U179" s="92">
        <v>4386.3108132539282</v>
      </c>
      <c r="V179" s="92">
        <v>4341.5525396492967</v>
      </c>
      <c r="W179" s="92">
        <v>4296.7942660446643</v>
      </c>
      <c r="X179" s="92">
        <v>4252.0359924400327</v>
      </c>
    </row>
    <row r="180" spans="1:24" ht="15.75" customHeight="1">
      <c r="A180" s="42">
        <v>416631</v>
      </c>
      <c r="B180" s="43" t="s">
        <v>318</v>
      </c>
      <c r="C180" s="260">
        <v>1200</v>
      </c>
      <c r="D180" s="260">
        <v>600</v>
      </c>
      <c r="E180" s="260">
        <v>120</v>
      </c>
      <c r="F180" s="287" t="s">
        <v>2360</v>
      </c>
      <c r="G180" s="260">
        <v>2</v>
      </c>
      <c r="H180" s="288">
        <v>1.44</v>
      </c>
      <c r="I180" s="288">
        <v>0.17279999999999998</v>
      </c>
      <c r="J180" s="260">
        <v>40</v>
      </c>
      <c r="K180" s="288">
        <v>6.911999999999999</v>
      </c>
      <c r="L180" s="288">
        <v>76.031999999999982</v>
      </c>
      <c r="M180" s="475"/>
      <c r="N180" s="476"/>
      <c r="O180" s="476"/>
      <c r="P180" s="476"/>
      <c r="Q180" s="476"/>
      <c r="R180" s="477"/>
      <c r="S180" s="260" t="s">
        <v>330</v>
      </c>
      <c r="T180" s="92">
        <v>4475.5276940949452</v>
      </c>
      <c r="U180" s="92">
        <v>4386.0171402130463</v>
      </c>
      <c r="V180" s="92">
        <v>4341.2618632720969</v>
      </c>
      <c r="W180" s="92">
        <v>4296.5065863311474</v>
      </c>
      <c r="X180" s="92">
        <v>4251.751309390198</v>
      </c>
    </row>
    <row r="181" spans="1:24" ht="15.75" customHeight="1">
      <c r="A181" s="42">
        <v>416632</v>
      </c>
      <c r="B181" s="43" t="s">
        <v>318</v>
      </c>
      <c r="C181" s="260">
        <v>1200</v>
      </c>
      <c r="D181" s="260">
        <v>600</v>
      </c>
      <c r="E181" s="260">
        <v>130</v>
      </c>
      <c r="F181" s="287" t="s">
        <v>2360</v>
      </c>
      <c r="G181" s="260">
        <v>2</v>
      </c>
      <c r="H181" s="288">
        <v>1.44</v>
      </c>
      <c r="I181" s="288">
        <v>0.18719999999999998</v>
      </c>
      <c r="J181" s="260">
        <v>36</v>
      </c>
      <c r="K181" s="288">
        <v>6.7391999999999994</v>
      </c>
      <c r="L181" s="288">
        <v>74.131199999999993</v>
      </c>
      <c r="M181" s="475"/>
      <c r="N181" s="476"/>
      <c r="O181" s="476"/>
      <c r="P181" s="476"/>
      <c r="Q181" s="476"/>
      <c r="R181" s="477"/>
      <c r="S181" s="260" t="s">
        <v>330</v>
      </c>
      <c r="T181" s="92">
        <v>4475.7249104227667</v>
      </c>
      <c r="U181" s="92">
        <v>4386.210412214311</v>
      </c>
      <c r="V181" s="92">
        <v>4341.4531631100836</v>
      </c>
      <c r="W181" s="92">
        <v>4296.6959140058561</v>
      </c>
      <c r="X181" s="92">
        <v>4251.9386649016278</v>
      </c>
    </row>
    <row r="182" spans="1:24" ht="15.75" customHeight="1">
      <c r="A182" s="42">
        <v>416633</v>
      </c>
      <c r="B182" s="43" t="s">
        <v>318</v>
      </c>
      <c r="C182" s="260">
        <v>1200</v>
      </c>
      <c r="D182" s="260">
        <v>600</v>
      </c>
      <c r="E182" s="260">
        <v>140</v>
      </c>
      <c r="F182" s="287" t="s">
        <v>2360</v>
      </c>
      <c r="G182" s="260">
        <v>2</v>
      </c>
      <c r="H182" s="288">
        <v>1.44</v>
      </c>
      <c r="I182" s="288">
        <v>0.2016</v>
      </c>
      <c r="J182" s="260">
        <v>32</v>
      </c>
      <c r="K182" s="288">
        <v>6.4512</v>
      </c>
      <c r="L182" s="288">
        <v>70.963200000000001</v>
      </c>
      <c r="M182" s="475"/>
      <c r="N182" s="476"/>
      <c r="O182" s="476"/>
      <c r="P182" s="476"/>
      <c r="Q182" s="476"/>
      <c r="R182" s="477"/>
      <c r="S182" s="260" t="s">
        <v>330</v>
      </c>
      <c r="T182" s="92">
        <v>4476.0770824367319</v>
      </c>
      <c r="U182" s="92">
        <v>4386.5555407879974</v>
      </c>
      <c r="V182" s="92">
        <v>4341.7947699636297</v>
      </c>
      <c r="W182" s="92">
        <v>4297.0339991392621</v>
      </c>
      <c r="X182" s="92">
        <v>4252.2732283148953</v>
      </c>
    </row>
    <row r="183" spans="1:24" ht="15.75" customHeight="1">
      <c r="A183" s="42">
        <v>416634</v>
      </c>
      <c r="B183" s="43" t="s">
        <v>318</v>
      </c>
      <c r="C183" s="260">
        <v>1200</v>
      </c>
      <c r="D183" s="260">
        <v>600</v>
      </c>
      <c r="E183" s="260">
        <v>150</v>
      </c>
      <c r="F183" s="287" t="s">
        <v>2360</v>
      </c>
      <c r="G183" s="260">
        <v>2</v>
      </c>
      <c r="H183" s="288">
        <v>1.44</v>
      </c>
      <c r="I183" s="288">
        <v>0.216</v>
      </c>
      <c r="J183" s="260">
        <v>32</v>
      </c>
      <c r="K183" s="288">
        <v>6.9119999999999999</v>
      </c>
      <c r="L183" s="288">
        <v>76.031999999999996</v>
      </c>
      <c r="M183" s="475"/>
      <c r="N183" s="476"/>
      <c r="O183" s="476"/>
      <c r="P183" s="476"/>
      <c r="Q183" s="476"/>
      <c r="R183" s="477"/>
      <c r="S183" s="260" t="s">
        <v>330</v>
      </c>
      <c r="T183" s="92">
        <v>4475.5276940949452</v>
      </c>
      <c r="U183" s="92">
        <v>4386.0171402130463</v>
      </c>
      <c r="V183" s="92">
        <v>4341.2618632720969</v>
      </c>
      <c r="W183" s="92">
        <v>4296.5065863311474</v>
      </c>
      <c r="X183" s="92">
        <v>4251.751309390198</v>
      </c>
    </row>
    <row r="184" spans="1:24" ht="15.75" customHeight="1">
      <c r="A184" s="42">
        <v>495005</v>
      </c>
      <c r="B184" s="43" t="s">
        <v>319</v>
      </c>
      <c r="C184" s="260">
        <v>1200</v>
      </c>
      <c r="D184" s="260">
        <v>600</v>
      </c>
      <c r="E184" s="260">
        <v>50</v>
      </c>
      <c r="F184" s="287" t="s">
        <v>2365</v>
      </c>
      <c r="G184" s="260">
        <v>6</v>
      </c>
      <c r="H184" s="288">
        <v>4.32</v>
      </c>
      <c r="I184" s="288">
        <v>0.216</v>
      </c>
      <c r="J184" s="260">
        <v>32</v>
      </c>
      <c r="K184" s="288">
        <v>6.9119999999999999</v>
      </c>
      <c r="L184" s="288">
        <v>76.031999999999996</v>
      </c>
      <c r="M184" s="462" t="s">
        <v>332</v>
      </c>
      <c r="N184" s="470"/>
      <c r="O184" s="470"/>
      <c r="P184" s="470"/>
      <c r="Q184" s="470"/>
      <c r="R184" s="471"/>
      <c r="S184" s="45" t="s">
        <v>330</v>
      </c>
      <c r="T184" s="92">
        <v>5176.1124894165832</v>
      </c>
      <c r="U184" s="92">
        <v>5072.5902396282518</v>
      </c>
      <c r="V184" s="92">
        <v>5020.829114734086</v>
      </c>
      <c r="W184" s="92">
        <v>4969.0679898399194</v>
      </c>
      <c r="X184" s="92">
        <v>4917.3068649457537</v>
      </c>
    </row>
    <row r="185" spans="1:24" ht="15.75" customHeight="1">
      <c r="A185" s="42">
        <v>495006</v>
      </c>
      <c r="B185" s="43" t="s">
        <v>319</v>
      </c>
      <c r="C185" s="260">
        <v>1200</v>
      </c>
      <c r="D185" s="260">
        <v>600</v>
      </c>
      <c r="E185" s="260">
        <v>100</v>
      </c>
      <c r="F185" s="287" t="s">
        <v>2365</v>
      </c>
      <c r="G185" s="260">
        <v>3</v>
      </c>
      <c r="H185" s="288">
        <v>2.16</v>
      </c>
      <c r="I185" s="288">
        <v>0.216</v>
      </c>
      <c r="J185" s="260">
        <v>32</v>
      </c>
      <c r="K185" s="288">
        <v>6.9119999999999999</v>
      </c>
      <c r="L185" s="288">
        <v>76.031999999999996</v>
      </c>
      <c r="M185" s="475"/>
      <c r="N185" s="476"/>
      <c r="O185" s="476"/>
      <c r="P185" s="476"/>
      <c r="Q185" s="476"/>
      <c r="R185" s="477"/>
      <c r="S185" s="260" t="s">
        <v>330</v>
      </c>
      <c r="T185" s="92">
        <v>5176.1124894165832</v>
      </c>
      <c r="U185" s="92">
        <v>5072.5902396282518</v>
      </c>
      <c r="V185" s="92">
        <v>5020.829114734086</v>
      </c>
      <c r="W185" s="92">
        <v>4969.0679898399194</v>
      </c>
      <c r="X185" s="92">
        <v>4917.3068649457537</v>
      </c>
    </row>
    <row r="186" spans="1:24" ht="15.75" customHeight="1">
      <c r="A186" s="42">
        <v>495007</v>
      </c>
      <c r="B186" s="43" t="s">
        <v>319</v>
      </c>
      <c r="C186" s="260">
        <v>1200</v>
      </c>
      <c r="D186" s="260">
        <v>600</v>
      </c>
      <c r="E186" s="260">
        <v>150</v>
      </c>
      <c r="F186" s="287" t="s">
        <v>2360</v>
      </c>
      <c r="G186" s="260">
        <v>2</v>
      </c>
      <c r="H186" s="288">
        <v>1.44</v>
      </c>
      <c r="I186" s="288">
        <v>0.216</v>
      </c>
      <c r="J186" s="260">
        <v>32</v>
      </c>
      <c r="K186" s="288">
        <v>6.9119999999999999</v>
      </c>
      <c r="L186" s="288">
        <v>76.031999999999996</v>
      </c>
      <c r="M186" s="475"/>
      <c r="N186" s="476"/>
      <c r="O186" s="476"/>
      <c r="P186" s="476"/>
      <c r="Q186" s="476"/>
      <c r="R186" s="477"/>
      <c r="S186" s="260" t="s">
        <v>330</v>
      </c>
      <c r="T186" s="92">
        <v>5176.1124894165832</v>
      </c>
      <c r="U186" s="92">
        <v>5072.5902396282518</v>
      </c>
      <c r="V186" s="92">
        <v>5020.829114734086</v>
      </c>
      <c r="W186" s="92">
        <v>4969.0679898399194</v>
      </c>
      <c r="X186" s="92">
        <v>4917.3068649457537</v>
      </c>
    </row>
    <row r="187" spans="1:24" ht="15.75" customHeight="1">
      <c r="A187" s="42">
        <v>501751</v>
      </c>
      <c r="B187" s="43" t="s">
        <v>319</v>
      </c>
      <c r="C187" s="260">
        <v>1200</v>
      </c>
      <c r="D187" s="260">
        <v>600</v>
      </c>
      <c r="E187" s="260">
        <v>200</v>
      </c>
      <c r="F187" s="287" t="s">
        <v>2360</v>
      </c>
      <c r="G187" s="260">
        <v>1</v>
      </c>
      <c r="H187" s="288">
        <v>0.72</v>
      </c>
      <c r="I187" s="288">
        <v>0.14399999999999999</v>
      </c>
      <c r="J187" s="260">
        <v>48</v>
      </c>
      <c r="K187" s="288">
        <v>6.911999999999999</v>
      </c>
      <c r="L187" s="288">
        <v>76.031999999999996</v>
      </c>
      <c r="M187" s="475"/>
      <c r="N187" s="476"/>
      <c r="O187" s="476"/>
      <c r="P187" s="476"/>
      <c r="Q187" s="476"/>
      <c r="R187" s="477"/>
      <c r="S187" s="260" t="s">
        <v>330</v>
      </c>
      <c r="T187" s="92">
        <v>5176.1124894165832</v>
      </c>
      <c r="U187" s="92">
        <v>5072.5902396282518</v>
      </c>
      <c r="V187" s="92">
        <v>5020.829114734086</v>
      </c>
      <c r="W187" s="92">
        <v>4969.0679898399194</v>
      </c>
      <c r="X187" s="92">
        <v>4917.3068649457537</v>
      </c>
    </row>
    <row r="188" spans="1:24" ht="23.25" customHeight="1">
      <c r="A188" s="42">
        <v>524688</v>
      </c>
      <c r="B188" s="43" t="s">
        <v>320</v>
      </c>
      <c r="C188" s="260">
        <v>1200</v>
      </c>
      <c r="D188" s="260">
        <v>600</v>
      </c>
      <c r="E188" s="260">
        <v>50</v>
      </c>
      <c r="F188" s="287" t="s">
        <v>2360</v>
      </c>
      <c r="G188" s="260">
        <v>6</v>
      </c>
      <c r="H188" s="288">
        <v>4.32</v>
      </c>
      <c r="I188" s="288">
        <v>0.216</v>
      </c>
      <c r="J188" s="260">
        <v>32</v>
      </c>
      <c r="K188" s="288">
        <v>6.9119999999999999</v>
      </c>
      <c r="L188" s="288">
        <v>76.031999999999996</v>
      </c>
      <c r="M188" s="462" t="s">
        <v>333</v>
      </c>
      <c r="N188" s="470"/>
      <c r="O188" s="470"/>
      <c r="P188" s="470"/>
      <c r="Q188" s="470"/>
      <c r="R188" s="471"/>
      <c r="S188" s="45" t="s">
        <v>330</v>
      </c>
      <c r="T188" s="92">
        <v>5408.8610274282792</v>
      </c>
      <c r="U188" s="92">
        <v>5300.6838068797133</v>
      </c>
      <c r="V188" s="92">
        <v>5246.5951966054308</v>
      </c>
      <c r="W188" s="92">
        <v>5192.5065863311474</v>
      </c>
      <c r="X188" s="92">
        <v>5138.417976056865</v>
      </c>
    </row>
    <row r="189" spans="1:24" ht="23.25" customHeight="1">
      <c r="A189" s="42">
        <v>524691</v>
      </c>
      <c r="B189" s="43" t="s">
        <v>320</v>
      </c>
      <c r="C189" s="260">
        <v>1200</v>
      </c>
      <c r="D189" s="260">
        <v>600</v>
      </c>
      <c r="E189" s="260">
        <v>60</v>
      </c>
      <c r="F189" s="287" t="s">
        <v>2360</v>
      </c>
      <c r="G189" s="260">
        <v>4</v>
      </c>
      <c r="H189" s="288">
        <v>2.88</v>
      </c>
      <c r="I189" s="288">
        <v>0.17279999999999998</v>
      </c>
      <c r="J189" s="260">
        <v>40</v>
      </c>
      <c r="K189" s="288">
        <v>6.911999999999999</v>
      </c>
      <c r="L189" s="288">
        <v>76.031999999999982</v>
      </c>
      <c r="M189" s="475"/>
      <c r="N189" s="476"/>
      <c r="O189" s="476"/>
      <c r="P189" s="476"/>
      <c r="Q189" s="476"/>
      <c r="R189" s="477"/>
      <c r="S189" s="260" t="s">
        <v>330</v>
      </c>
      <c r="T189" s="92">
        <v>5408.8610274282792</v>
      </c>
      <c r="U189" s="92">
        <v>5300.6838068797133</v>
      </c>
      <c r="V189" s="92">
        <v>5246.5951966054308</v>
      </c>
      <c r="W189" s="92">
        <v>5192.5065863311474</v>
      </c>
      <c r="X189" s="92">
        <v>5138.417976056865</v>
      </c>
    </row>
    <row r="190" spans="1:24" ht="23.25" customHeight="1">
      <c r="A190" s="42">
        <v>524692</v>
      </c>
      <c r="B190" s="43" t="s">
        <v>320</v>
      </c>
      <c r="C190" s="260">
        <v>1200</v>
      </c>
      <c r="D190" s="260">
        <v>600</v>
      </c>
      <c r="E190" s="260">
        <v>70</v>
      </c>
      <c r="F190" s="287" t="s">
        <v>2360</v>
      </c>
      <c r="G190" s="260">
        <v>3</v>
      </c>
      <c r="H190" s="288">
        <v>2.16</v>
      </c>
      <c r="I190" s="288">
        <v>0.15120000000000003</v>
      </c>
      <c r="J190" s="260">
        <v>44</v>
      </c>
      <c r="K190" s="288">
        <v>6.6528000000000009</v>
      </c>
      <c r="L190" s="288">
        <v>73.180800000000005</v>
      </c>
      <c r="M190" s="475"/>
      <c r="N190" s="476"/>
      <c r="O190" s="476"/>
      <c r="P190" s="476"/>
      <c r="Q190" s="476"/>
      <c r="R190" s="477"/>
      <c r="S190" s="260" t="s">
        <v>330</v>
      </c>
      <c r="T190" s="92">
        <v>5409.1606937965262</v>
      </c>
      <c r="U190" s="92">
        <v>5300.9774799205952</v>
      </c>
      <c r="V190" s="92">
        <v>5246.8858729826306</v>
      </c>
      <c r="W190" s="92">
        <v>5192.7942660446652</v>
      </c>
      <c r="X190" s="92">
        <v>5138.7026591066997</v>
      </c>
    </row>
    <row r="191" spans="1:24" ht="23.25" customHeight="1">
      <c r="A191" s="42">
        <v>524693</v>
      </c>
      <c r="B191" s="43" t="s">
        <v>320</v>
      </c>
      <c r="C191" s="260">
        <v>1200</v>
      </c>
      <c r="D191" s="260">
        <v>600</v>
      </c>
      <c r="E191" s="260">
        <v>80</v>
      </c>
      <c r="F191" s="287" t="s">
        <v>2360</v>
      </c>
      <c r="G191" s="260">
        <v>3</v>
      </c>
      <c r="H191" s="288">
        <v>2.16</v>
      </c>
      <c r="I191" s="288">
        <v>0.17280000000000001</v>
      </c>
      <c r="J191" s="260">
        <v>40</v>
      </c>
      <c r="K191" s="288">
        <v>6.9120000000000008</v>
      </c>
      <c r="L191" s="288">
        <v>76.032000000000011</v>
      </c>
      <c r="M191" s="475"/>
      <c r="N191" s="476"/>
      <c r="O191" s="476"/>
      <c r="P191" s="476"/>
      <c r="Q191" s="476"/>
      <c r="R191" s="477"/>
      <c r="S191" s="260" t="s">
        <v>330</v>
      </c>
      <c r="T191" s="92">
        <v>5408.8610274282792</v>
      </c>
      <c r="U191" s="92">
        <v>5300.6838068797133</v>
      </c>
      <c r="V191" s="92">
        <v>5246.5951966054308</v>
      </c>
      <c r="W191" s="92">
        <v>5192.5065863311474</v>
      </c>
      <c r="X191" s="92">
        <v>5138.417976056865</v>
      </c>
    </row>
    <row r="192" spans="1:24" ht="23.25" customHeight="1">
      <c r="A192" s="42">
        <v>524696</v>
      </c>
      <c r="B192" s="43" t="s">
        <v>320</v>
      </c>
      <c r="C192" s="260">
        <v>1200</v>
      </c>
      <c r="D192" s="260">
        <v>600</v>
      </c>
      <c r="E192" s="260">
        <v>90</v>
      </c>
      <c r="F192" s="287" t="s">
        <v>2360</v>
      </c>
      <c r="G192" s="260">
        <v>3</v>
      </c>
      <c r="H192" s="288">
        <v>2.16</v>
      </c>
      <c r="I192" s="288">
        <v>0.19440000000000002</v>
      </c>
      <c r="J192" s="260">
        <v>32</v>
      </c>
      <c r="K192" s="288">
        <v>6.2208000000000006</v>
      </c>
      <c r="L192" s="288">
        <v>68.42880000000001</v>
      </c>
      <c r="M192" s="478"/>
      <c r="N192" s="479"/>
      <c r="O192" s="479"/>
      <c r="P192" s="479"/>
      <c r="Q192" s="479"/>
      <c r="R192" s="480"/>
      <c r="S192" s="260" t="s">
        <v>330</v>
      </c>
      <c r="T192" s="92">
        <v>5409.7156315155016</v>
      </c>
      <c r="U192" s="92">
        <v>5301.5213188851912</v>
      </c>
      <c r="V192" s="92">
        <v>5247.4241625700361</v>
      </c>
      <c r="W192" s="92">
        <v>5193.3270062548818</v>
      </c>
      <c r="X192" s="92">
        <v>5139.2298499397266</v>
      </c>
    </row>
    <row r="193" spans="1:24" ht="23.25" customHeight="1">
      <c r="A193" s="42">
        <v>524771</v>
      </c>
      <c r="B193" s="43" t="s">
        <v>320</v>
      </c>
      <c r="C193" s="260">
        <v>1200</v>
      </c>
      <c r="D193" s="260">
        <v>600</v>
      </c>
      <c r="E193" s="260">
        <v>100</v>
      </c>
      <c r="F193" s="287" t="s">
        <v>2360</v>
      </c>
      <c r="G193" s="260">
        <v>3</v>
      </c>
      <c r="H193" s="288">
        <v>2.16</v>
      </c>
      <c r="I193" s="288">
        <v>0.216</v>
      </c>
      <c r="J193" s="260">
        <v>32</v>
      </c>
      <c r="K193" s="288">
        <v>6.9119999999999999</v>
      </c>
      <c r="L193" s="288">
        <v>76.031999999999996</v>
      </c>
      <c r="M193" s="478"/>
      <c r="N193" s="479"/>
      <c r="O193" s="479"/>
      <c r="P193" s="479"/>
      <c r="Q193" s="479"/>
      <c r="R193" s="480"/>
      <c r="S193" s="260" t="s">
        <v>330</v>
      </c>
      <c r="T193" s="92">
        <v>5408.8610274282792</v>
      </c>
      <c r="U193" s="92">
        <v>5300.6838068797133</v>
      </c>
      <c r="V193" s="92">
        <v>5246.5951966054308</v>
      </c>
      <c r="W193" s="92">
        <v>5192.5065863311474</v>
      </c>
      <c r="X193" s="92">
        <v>5138.417976056865</v>
      </c>
    </row>
    <row r="194" spans="1:24" ht="23.25" customHeight="1">
      <c r="A194" s="42">
        <v>524772</v>
      </c>
      <c r="B194" s="43" t="s">
        <v>320</v>
      </c>
      <c r="C194" s="260">
        <v>1200</v>
      </c>
      <c r="D194" s="260">
        <v>600</v>
      </c>
      <c r="E194" s="260">
        <v>110</v>
      </c>
      <c r="F194" s="287" t="s">
        <v>2360</v>
      </c>
      <c r="G194" s="260">
        <v>3</v>
      </c>
      <c r="H194" s="288">
        <v>2.16</v>
      </c>
      <c r="I194" s="288">
        <v>0.23760000000000003</v>
      </c>
      <c r="J194" s="260">
        <v>28</v>
      </c>
      <c r="K194" s="288">
        <v>6.6528000000000009</v>
      </c>
      <c r="L194" s="288">
        <v>73.180800000000005</v>
      </c>
      <c r="M194" s="478"/>
      <c r="N194" s="479"/>
      <c r="O194" s="479"/>
      <c r="P194" s="479"/>
      <c r="Q194" s="479"/>
      <c r="R194" s="480"/>
      <c r="S194" s="260" t="s">
        <v>330</v>
      </c>
      <c r="T194" s="92">
        <v>5409.1606937965262</v>
      </c>
      <c r="U194" s="92">
        <v>5300.9774799205952</v>
      </c>
      <c r="V194" s="92">
        <v>5246.8858729826306</v>
      </c>
      <c r="W194" s="92">
        <v>5192.7942660446652</v>
      </c>
      <c r="X194" s="92">
        <v>5138.7026591066997</v>
      </c>
    </row>
    <row r="195" spans="1:24" ht="23.25" customHeight="1">
      <c r="A195" s="42">
        <v>524773</v>
      </c>
      <c r="B195" s="43" t="s">
        <v>320</v>
      </c>
      <c r="C195" s="260">
        <v>1200</v>
      </c>
      <c r="D195" s="260">
        <v>600</v>
      </c>
      <c r="E195" s="260">
        <v>120</v>
      </c>
      <c r="F195" s="287" t="s">
        <v>2360</v>
      </c>
      <c r="G195" s="260">
        <v>2</v>
      </c>
      <c r="H195" s="288">
        <v>1.44</v>
      </c>
      <c r="I195" s="288">
        <v>0.17279999999999998</v>
      </c>
      <c r="J195" s="260">
        <v>40</v>
      </c>
      <c r="K195" s="288">
        <v>6.911999999999999</v>
      </c>
      <c r="L195" s="288">
        <v>76.031999999999982</v>
      </c>
      <c r="M195" s="478"/>
      <c r="N195" s="479"/>
      <c r="O195" s="479"/>
      <c r="P195" s="479"/>
      <c r="Q195" s="479"/>
      <c r="R195" s="480"/>
      <c r="S195" s="260" t="s">
        <v>330</v>
      </c>
      <c r="T195" s="92">
        <v>5408.8610274282792</v>
      </c>
      <c r="U195" s="92">
        <v>5300.6838068797133</v>
      </c>
      <c r="V195" s="92">
        <v>5246.5951966054308</v>
      </c>
      <c r="W195" s="92">
        <v>5192.5065863311474</v>
      </c>
      <c r="X195" s="92">
        <v>5138.417976056865</v>
      </c>
    </row>
    <row r="196" spans="1:24" ht="23.25" customHeight="1">
      <c r="A196" s="42">
        <v>524774</v>
      </c>
      <c r="B196" s="43" t="s">
        <v>320</v>
      </c>
      <c r="C196" s="260">
        <v>1200</v>
      </c>
      <c r="D196" s="260">
        <v>600</v>
      </c>
      <c r="E196" s="260">
        <v>130</v>
      </c>
      <c r="F196" s="287" t="s">
        <v>2360</v>
      </c>
      <c r="G196" s="260">
        <v>2</v>
      </c>
      <c r="H196" s="288">
        <v>1.44</v>
      </c>
      <c r="I196" s="288">
        <v>0.18719999999999998</v>
      </c>
      <c r="J196" s="260">
        <v>36</v>
      </c>
      <c r="K196" s="288">
        <v>6.7391999999999994</v>
      </c>
      <c r="L196" s="288">
        <v>74.131199999999993</v>
      </c>
      <c r="M196" s="478"/>
      <c r="N196" s="479"/>
      <c r="O196" s="479"/>
      <c r="P196" s="479"/>
      <c r="Q196" s="479"/>
      <c r="R196" s="480"/>
      <c r="S196" s="260" t="s">
        <v>330</v>
      </c>
      <c r="T196" s="92">
        <v>5409.0582437560997</v>
      </c>
      <c r="U196" s="92">
        <v>5300.8770788809779</v>
      </c>
      <c r="V196" s="92">
        <v>5246.7864964434166</v>
      </c>
      <c r="W196" s="92">
        <v>5192.6959140058552</v>
      </c>
      <c r="X196" s="92">
        <v>5138.6053315682948</v>
      </c>
    </row>
    <row r="197" spans="1:24" ht="23.25" customHeight="1">
      <c r="A197" s="42">
        <v>524775</v>
      </c>
      <c r="B197" s="43" t="s">
        <v>320</v>
      </c>
      <c r="C197" s="260">
        <v>1200</v>
      </c>
      <c r="D197" s="260">
        <v>600</v>
      </c>
      <c r="E197" s="260">
        <v>140</v>
      </c>
      <c r="F197" s="287" t="s">
        <v>2360</v>
      </c>
      <c r="G197" s="260">
        <v>2</v>
      </c>
      <c r="H197" s="288">
        <v>1.44</v>
      </c>
      <c r="I197" s="288">
        <v>0.2016</v>
      </c>
      <c r="J197" s="260">
        <v>32</v>
      </c>
      <c r="K197" s="288">
        <v>6.4512</v>
      </c>
      <c r="L197" s="288">
        <v>70.963200000000001</v>
      </c>
      <c r="M197" s="478"/>
      <c r="N197" s="479"/>
      <c r="O197" s="479"/>
      <c r="P197" s="479"/>
      <c r="Q197" s="479"/>
      <c r="R197" s="480"/>
      <c r="S197" s="260" t="s">
        <v>330</v>
      </c>
      <c r="T197" s="92">
        <v>5409.4104157700649</v>
      </c>
      <c r="U197" s="92">
        <v>5301.2222074546635</v>
      </c>
      <c r="V197" s="92">
        <v>5247.1281032969628</v>
      </c>
      <c r="W197" s="92">
        <v>5193.0339991392621</v>
      </c>
      <c r="X197" s="92">
        <v>5138.9398949815613</v>
      </c>
    </row>
    <row r="198" spans="1:24" ht="23.25" customHeight="1">
      <c r="A198" s="42">
        <v>524777</v>
      </c>
      <c r="B198" s="43" t="s">
        <v>320</v>
      </c>
      <c r="C198" s="260">
        <v>1200</v>
      </c>
      <c r="D198" s="260">
        <v>600</v>
      </c>
      <c r="E198" s="260">
        <v>150</v>
      </c>
      <c r="F198" s="287" t="s">
        <v>2360</v>
      </c>
      <c r="G198" s="260">
        <v>2</v>
      </c>
      <c r="H198" s="288">
        <v>1.44</v>
      </c>
      <c r="I198" s="288">
        <v>0.216</v>
      </c>
      <c r="J198" s="260">
        <v>32</v>
      </c>
      <c r="K198" s="288">
        <v>6.9119999999999999</v>
      </c>
      <c r="L198" s="288">
        <v>76.031999999999996</v>
      </c>
      <c r="M198" s="478"/>
      <c r="N198" s="479"/>
      <c r="O198" s="479"/>
      <c r="P198" s="479"/>
      <c r="Q198" s="479"/>
      <c r="R198" s="480"/>
      <c r="S198" s="260" t="s">
        <v>330</v>
      </c>
      <c r="T198" s="92">
        <v>5408.8610274282792</v>
      </c>
      <c r="U198" s="92">
        <v>5300.6838068797133</v>
      </c>
      <c r="V198" s="92">
        <v>5246.5951966054308</v>
      </c>
      <c r="W198" s="92">
        <v>5192.5065863311474</v>
      </c>
      <c r="X198" s="92">
        <v>5138.417976056865</v>
      </c>
    </row>
    <row r="199" spans="1:24" ht="23.25" customHeight="1">
      <c r="A199" s="42">
        <v>524778</v>
      </c>
      <c r="B199" s="43" t="s">
        <v>320</v>
      </c>
      <c r="C199" s="260">
        <v>1200</v>
      </c>
      <c r="D199" s="260">
        <v>600</v>
      </c>
      <c r="E199" s="260">
        <v>160</v>
      </c>
      <c r="F199" s="287" t="s">
        <v>2360</v>
      </c>
      <c r="G199" s="260">
        <v>2</v>
      </c>
      <c r="H199" s="288">
        <v>1.44</v>
      </c>
      <c r="I199" s="288">
        <v>0.23039999999999997</v>
      </c>
      <c r="J199" s="260">
        <v>28</v>
      </c>
      <c r="K199" s="288">
        <v>6.4511999999999992</v>
      </c>
      <c r="L199" s="288">
        <v>70.963199999999986</v>
      </c>
      <c r="M199" s="478"/>
      <c r="N199" s="479"/>
      <c r="O199" s="479"/>
      <c r="P199" s="479"/>
      <c r="Q199" s="479"/>
      <c r="R199" s="480"/>
      <c r="S199" s="260" t="s">
        <v>330</v>
      </c>
      <c r="T199" s="92">
        <v>5409.4104157700649</v>
      </c>
      <c r="U199" s="92">
        <v>5301.2222074546635</v>
      </c>
      <c r="V199" s="92">
        <v>5247.1281032969628</v>
      </c>
      <c r="W199" s="92">
        <v>5193.0339991392621</v>
      </c>
      <c r="X199" s="92">
        <v>5138.9398949815613</v>
      </c>
    </row>
    <row r="200" spans="1:24" ht="23.25" customHeight="1">
      <c r="A200" s="42">
        <v>524779</v>
      </c>
      <c r="B200" s="43" t="s">
        <v>320</v>
      </c>
      <c r="C200" s="260">
        <v>1200</v>
      </c>
      <c r="D200" s="260">
        <v>600</v>
      </c>
      <c r="E200" s="260">
        <v>170</v>
      </c>
      <c r="F200" s="287" t="s">
        <v>2360</v>
      </c>
      <c r="G200" s="260">
        <v>2</v>
      </c>
      <c r="H200" s="288">
        <v>1.44</v>
      </c>
      <c r="I200" s="288">
        <v>0.24479999999999999</v>
      </c>
      <c r="J200" s="260">
        <v>28</v>
      </c>
      <c r="K200" s="288">
        <v>6.8544</v>
      </c>
      <c r="L200" s="288">
        <v>75.398399999999995</v>
      </c>
      <c r="M200" s="478"/>
      <c r="N200" s="479"/>
      <c r="O200" s="479"/>
      <c r="P200" s="479"/>
      <c r="Q200" s="479"/>
      <c r="R200" s="480"/>
      <c r="S200" s="260" t="s">
        <v>330</v>
      </c>
      <c r="T200" s="92">
        <v>5408.9256613508423</v>
      </c>
      <c r="U200" s="92">
        <v>5300.7471481238254</v>
      </c>
      <c r="V200" s="92">
        <v>5246.6578915103173</v>
      </c>
      <c r="W200" s="92">
        <v>5192.5686348968084</v>
      </c>
      <c r="X200" s="92">
        <v>5138.4793782833003</v>
      </c>
    </row>
    <row r="201" spans="1:24" ht="23.25" customHeight="1">
      <c r="A201" s="42">
        <v>524780</v>
      </c>
      <c r="B201" s="43" t="s">
        <v>320</v>
      </c>
      <c r="C201" s="260">
        <v>1200</v>
      </c>
      <c r="D201" s="260">
        <v>600</v>
      </c>
      <c r="E201" s="260">
        <v>180</v>
      </c>
      <c r="F201" s="287" t="s">
        <v>2360</v>
      </c>
      <c r="G201" s="260">
        <v>2</v>
      </c>
      <c r="H201" s="288">
        <v>1.44</v>
      </c>
      <c r="I201" s="288">
        <v>0.25919999999999999</v>
      </c>
      <c r="J201" s="260">
        <v>24</v>
      </c>
      <c r="K201" s="288">
        <v>6.2207999999999997</v>
      </c>
      <c r="L201" s="288">
        <v>68.428799999999995</v>
      </c>
      <c r="M201" s="478"/>
      <c r="N201" s="479"/>
      <c r="O201" s="479"/>
      <c r="P201" s="479"/>
      <c r="Q201" s="479"/>
      <c r="R201" s="480"/>
      <c r="S201" s="260" t="s">
        <v>330</v>
      </c>
      <c r="T201" s="92">
        <v>5409.7156315155016</v>
      </c>
      <c r="U201" s="92">
        <v>5301.5213188851912</v>
      </c>
      <c r="V201" s="92">
        <v>5247.4241625700361</v>
      </c>
      <c r="W201" s="92">
        <v>5193.3270062548818</v>
      </c>
      <c r="X201" s="92">
        <v>5139.2298499397266</v>
      </c>
    </row>
    <row r="202" spans="1:24" ht="23.25" customHeight="1">
      <c r="A202" s="42">
        <v>524808</v>
      </c>
      <c r="B202" s="43" t="s">
        <v>320</v>
      </c>
      <c r="C202" s="260">
        <v>1200</v>
      </c>
      <c r="D202" s="260">
        <v>600</v>
      </c>
      <c r="E202" s="260">
        <v>190</v>
      </c>
      <c r="F202" s="287" t="s">
        <v>2360</v>
      </c>
      <c r="G202" s="260">
        <v>2</v>
      </c>
      <c r="H202" s="288">
        <v>1.44</v>
      </c>
      <c r="I202" s="288">
        <v>0.27359999999999995</v>
      </c>
      <c r="J202" s="260">
        <v>24</v>
      </c>
      <c r="K202" s="288">
        <v>6.5663999999999989</v>
      </c>
      <c r="L202" s="288">
        <v>72.230399999999989</v>
      </c>
      <c r="M202" s="478"/>
      <c r="N202" s="479"/>
      <c r="O202" s="479"/>
      <c r="P202" s="479"/>
      <c r="Q202" s="479"/>
      <c r="R202" s="480"/>
      <c r="S202" s="260" t="s">
        <v>330</v>
      </c>
      <c r="T202" s="92">
        <v>5409.2658398906469</v>
      </c>
      <c r="U202" s="92">
        <v>5301.0805230928336</v>
      </c>
      <c r="V202" s="92">
        <v>5246.9878646939278</v>
      </c>
      <c r="W202" s="92">
        <v>5192.8952062950211</v>
      </c>
      <c r="X202" s="92">
        <v>5138.8025478961144</v>
      </c>
    </row>
    <row r="203" spans="1:24" ht="23.25" customHeight="1">
      <c r="A203" s="42">
        <v>524781</v>
      </c>
      <c r="B203" s="43" t="s">
        <v>320</v>
      </c>
      <c r="C203" s="260">
        <v>1200</v>
      </c>
      <c r="D203" s="260">
        <v>600</v>
      </c>
      <c r="E203" s="260">
        <v>200</v>
      </c>
      <c r="F203" s="287" t="s">
        <v>2360</v>
      </c>
      <c r="G203" s="260">
        <v>1</v>
      </c>
      <c r="H203" s="288">
        <v>0.72</v>
      </c>
      <c r="I203" s="288">
        <v>0.14399999999999999</v>
      </c>
      <c r="J203" s="260">
        <v>48</v>
      </c>
      <c r="K203" s="288">
        <v>6.911999999999999</v>
      </c>
      <c r="L203" s="288">
        <v>76.031999999999982</v>
      </c>
      <c r="M203" s="421"/>
      <c r="N203" s="422"/>
      <c r="O203" s="422"/>
      <c r="P203" s="422"/>
      <c r="Q203" s="422"/>
      <c r="R203" s="423"/>
      <c r="S203" s="260" t="s">
        <v>330</v>
      </c>
      <c r="T203" s="92">
        <v>5408.8610274282792</v>
      </c>
      <c r="U203" s="92">
        <v>5300.6838068797133</v>
      </c>
      <c r="V203" s="92">
        <v>5246.5951966054308</v>
      </c>
      <c r="W203" s="92">
        <v>5192.5065863311474</v>
      </c>
      <c r="X203" s="92">
        <v>5138.417976056865</v>
      </c>
    </row>
    <row r="204" spans="1:24" ht="23.25" customHeight="1">
      <c r="A204" s="42">
        <v>494777</v>
      </c>
      <c r="B204" s="43" t="s">
        <v>321</v>
      </c>
      <c r="C204" s="260">
        <v>1200</v>
      </c>
      <c r="D204" s="260">
        <v>600</v>
      </c>
      <c r="E204" s="260">
        <v>50</v>
      </c>
      <c r="F204" s="287" t="s">
        <v>2365</v>
      </c>
      <c r="G204" s="260">
        <v>6</v>
      </c>
      <c r="H204" s="288">
        <v>4.32</v>
      </c>
      <c r="I204" s="288">
        <v>0.216</v>
      </c>
      <c r="J204" s="260">
        <v>32</v>
      </c>
      <c r="K204" s="288">
        <v>6.9119999999999999</v>
      </c>
      <c r="L204" s="288">
        <v>76.031999999999996</v>
      </c>
      <c r="M204" s="462" t="s">
        <v>334</v>
      </c>
      <c r="N204" s="470"/>
      <c r="O204" s="470"/>
      <c r="P204" s="470"/>
      <c r="Q204" s="470"/>
      <c r="R204" s="471"/>
      <c r="S204" s="45" t="s">
        <v>330</v>
      </c>
      <c r="T204" s="92">
        <v>5877.8668753814954</v>
      </c>
      <c r="U204" s="92">
        <v>5760.3095378738653</v>
      </c>
      <c r="V204" s="92">
        <v>5701.5308691200507</v>
      </c>
      <c r="W204" s="92">
        <v>5642.7522003662352</v>
      </c>
      <c r="X204" s="92">
        <v>5583.9735316124206</v>
      </c>
    </row>
    <row r="205" spans="1:24" ht="23.25" customHeight="1">
      <c r="A205" s="42">
        <v>494778</v>
      </c>
      <c r="B205" s="43" t="s">
        <v>321</v>
      </c>
      <c r="C205" s="260">
        <v>1200</v>
      </c>
      <c r="D205" s="260">
        <v>600</v>
      </c>
      <c r="E205" s="260">
        <v>60</v>
      </c>
      <c r="F205" s="287" t="s">
        <v>2360</v>
      </c>
      <c r="G205" s="260">
        <v>4</v>
      </c>
      <c r="H205" s="288">
        <v>2.88</v>
      </c>
      <c r="I205" s="288">
        <v>0.17279999999999998</v>
      </c>
      <c r="J205" s="260">
        <v>40</v>
      </c>
      <c r="K205" s="288">
        <v>6.911999999999999</v>
      </c>
      <c r="L205" s="288">
        <v>76.031999999999982</v>
      </c>
      <c r="M205" s="475"/>
      <c r="N205" s="476"/>
      <c r="O205" s="476"/>
      <c r="P205" s="476"/>
      <c r="Q205" s="476"/>
      <c r="R205" s="477"/>
      <c r="S205" s="260" t="s">
        <v>330</v>
      </c>
      <c r="T205" s="92">
        <v>5877.8668753814954</v>
      </c>
      <c r="U205" s="92">
        <v>5760.3095378738653</v>
      </c>
      <c r="V205" s="92">
        <v>5701.5308691200507</v>
      </c>
      <c r="W205" s="92">
        <v>5642.7522003662352</v>
      </c>
      <c r="X205" s="92">
        <v>5583.9735316124206</v>
      </c>
    </row>
    <row r="206" spans="1:24" ht="23.25" customHeight="1">
      <c r="A206" s="42">
        <v>494780</v>
      </c>
      <c r="B206" s="43" t="s">
        <v>321</v>
      </c>
      <c r="C206" s="260">
        <v>1200</v>
      </c>
      <c r="D206" s="260">
        <v>600</v>
      </c>
      <c r="E206" s="260">
        <v>70</v>
      </c>
      <c r="F206" s="287" t="s">
        <v>2360</v>
      </c>
      <c r="G206" s="260">
        <v>3</v>
      </c>
      <c r="H206" s="288">
        <v>2.16</v>
      </c>
      <c r="I206" s="288">
        <v>0.15120000000000003</v>
      </c>
      <c r="J206" s="260">
        <v>44</v>
      </c>
      <c r="K206" s="288">
        <v>6.6528000000000009</v>
      </c>
      <c r="L206" s="288">
        <v>73.180800000000005</v>
      </c>
      <c r="M206" s="475"/>
      <c r="N206" s="476"/>
      <c r="O206" s="476"/>
      <c r="P206" s="476"/>
      <c r="Q206" s="476"/>
      <c r="R206" s="477"/>
      <c r="S206" s="260" t="s">
        <v>330</v>
      </c>
      <c r="T206" s="92">
        <v>5878.1665417497425</v>
      </c>
      <c r="U206" s="92">
        <v>5760.6032109147473</v>
      </c>
      <c r="V206" s="92">
        <v>5701.8215454972496</v>
      </c>
      <c r="W206" s="92">
        <v>5643.0398800797529</v>
      </c>
      <c r="X206" s="92">
        <v>5584.2582146622553</v>
      </c>
    </row>
    <row r="207" spans="1:24" ht="23.25" customHeight="1">
      <c r="A207" s="42">
        <v>494789</v>
      </c>
      <c r="B207" s="43" t="s">
        <v>321</v>
      </c>
      <c r="C207" s="260">
        <v>1200</v>
      </c>
      <c r="D207" s="260">
        <v>600</v>
      </c>
      <c r="E207" s="260">
        <v>80</v>
      </c>
      <c r="F207" s="287" t="s">
        <v>2365</v>
      </c>
      <c r="G207" s="260">
        <v>3</v>
      </c>
      <c r="H207" s="288">
        <v>2.16</v>
      </c>
      <c r="I207" s="288">
        <v>0.17280000000000001</v>
      </c>
      <c r="J207" s="260">
        <v>40</v>
      </c>
      <c r="K207" s="288">
        <v>6.9120000000000008</v>
      </c>
      <c r="L207" s="288">
        <v>76.032000000000011</v>
      </c>
      <c r="M207" s="475"/>
      <c r="N207" s="476"/>
      <c r="O207" s="476"/>
      <c r="P207" s="476"/>
      <c r="Q207" s="476"/>
      <c r="R207" s="477"/>
      <c r="S207" s="260" t="s">
        <v>330</v>
      </c>
      <c r="T207" s="92">
        <v>5877.8668753814954</v>
      </c>
      <c r="U207" s="92">
        <v>5760.3095378738653</v>
      </c>
      <c r="V207" s="92">
        <v>5701.5308691200507</v>
      </c>
      <c r="W207" s="92">
        <v>5642.7522003662352</v>
      </c>
      <c r="X207" s="92">
        <v>5583.9735316124206</v>
      </c>
    </row>
    <row r="208" spans="1:24" ht="23.25" customHeight="1">
      <c r="A208" s="42">
        <v>494791</v>
      </c>
      <c r="B208" s="43" t="s">
        <v>321</v>
      </c>
      <c r="C208" s="260">
        <v>1200</v>
      </c>
      <c r="D208" s="260">
        <v>600</v>
      </c>
      <c r="E208" s="260">
        <v>90</v>
      </c>
      <c r="F208" s="287" t="s">
        <v>2360</v>
      </c>
      <c r="G208" s="260">
        <v>3</v>
      </c>
      <c r="H208" s="288">
        <v>2.16</v>
      </c>
      <c r="I208" s="288">
        <v>0.19440000000000002</v>
      </c>
      <c r="J208" s="260">
        <v>32</v>
      </c>
      <c r="K208" s="288">
        <v>6.2208000000000006</v>
      </c>
      <c r="L208" s="288">
        <v>68.42880000000001</v>
      </c>
      <c r="M208" s="478"/>
      <c r="N208" s="479"/>
      <c r="O208" s="479"/>
      <c r="P208" s="479"/>
      <c r="Q208" s="479"/>
      <c r="R208" s="480"/>
      <c r="S208" s="260" t="s">
        <v>330</v>
      </c>
      <c r="T208" s="92">
        <v>5878.7214794687179</v>
      </c>
      <c r="U208" s="92">
        <v>5761.1470498793433</v>
      </c>
      <c r="V208" s="92">
        <v>5702.359835084656</v>
      </c>
      <c r="W208" s="92">
        <v>5643.5726202899687</v>
      </c>
      <c r="X208" s="92">
        <v>5584.7854054952813</v>
      </c>
    </row>
    <row r="209" spans="1:24" ht="23.25" customHeight="1">
      <c r="A209" s="42">
        <v>494795</v>
      </c>
      <c r="B209" s="43" t="s">
        <v>321</v>
      </c>
      <c r="C209" s="260">
        <v>1200</v>
      </c>
      <c r="D209" s="260">
        <v>600</v>
      </c>
      <c r="E209" s="260">
        <v>100</v>
      </c>
      <c r="F209" s="287" t="s">
        <v>2365</v>
      </c>
      <c r="G209" s="260">
        <v>3</v>
      </c>
      <c r="H209" s="288">
        <v>2.16</v>
      </c>
      <c r="I209" s="288">
        <v>0.216</v>
      </c>
      <c r="J209" s="260">
        <v>32</v>
      </c>
      <c r="K209" s="288">
        <v>6.9119999999999999</v>
      </c>
      <c r="L209" s="288">
        <v>76.031999999999996</v>
      </c>
      <c r="M209" s="478"/>
      <c r="N209" s="479"/>
      <c r="O209" s="479"/>
      <c r="P209" s="479"/>
      <c r="Q209" s="479"/>
      <c r="R209" s="480"/>
      <c r="S209" s="260" t="s">
        <v>330</v>
      </c>
      <c r="T209" s="92">
        <v>5877.8668753814954</v>
      </c>
      <c r="U209" s="92">
        <v>5760.3095378738653</v>
      </c>
      <c r="V209" s="92">
        <v>5701.5308691200507</v>
      </c>
      <c r="W209" s="92">
        <v>5642.7522003662352</v>
      </c>
      <c r="X209" s="92">
        <v>5583.9735316124206</v>
      </c>
    </row>
    <row r="210" spans="1:24" ht="23.25" customHeight="1">
      <c r="A210" s="42">
        <v>494799</v>
      </c>
      <c r="B210" s="43" t="s">
        <v>321</v>
      </c>
      <c r="C210" s="260">
        <v>1200</v>
      </c>
      <c r="D210" s="260">
        <v>600</v>
      </c>
      <c r="E210" s="260">
        <v>110</v>
      </c>
      <c r="F210" s="287" t="s">
        <v>2360</v>
      </c>
      <c r="G210" s="260">
        <v>3</v>
      </c>
      <c r="H210" s="288">
        <v>2.16</v>
      </c>
      <c r="I210" s="288">
        <v>0.23760000000000003</v>
      </c>
      <c r="J210" s="260">
        <v>28</v>
      </c>
      <c r="K210" s="288">
        <v>6.6528000000000009</v>
      </c>
      <c r="L210" s="288">
        <v>73.180800000000005</v>
      </c>
      <c r="M210" s="478"/>
      <c r="N210" s="479"/>
      <c r="O210" s="479"/>
      <c r="P210" s="479"/>
      <c r="Q210" s="479"/>
      <c r="R210" s="480"/>
      <c r="S210" s="260" t="s">
        <v>330</v>
      </c>
      <c r="T210" s="92">
        <v>5878.1665417497425</v>
      </c>
      <c r="U210" s="92">
        <v>5760.6032109147473</v>
      </c>
      <c r="V210" s="92">
        <v>5701.8215454972496</v>
      </c>
      <c r="W210" s="92">
        <v>5643.0398800797529</v>
      </c>
      <c r="X210" s="92">
        <v>5584.2582146622553</v>
      </c>
    </row>
    <row r="211" spans="1:24" ht="23.25" customHeight="1">
      <c r="A211" s="42">
        <v>494802</v>
      </c>
      <c r="B211" s="43" t="s">
        <v>321</v>
      </c>
      <c r="C211" s="260">
        <v>1200</v>
      </c>
      <c r="D211" s="260">
        <v>600</v>
      </c>
      <c r="E211" s="260">
        <v>120</v>
      </c>
      <c r="F211" s="287" t="s">
        <v>2360</v>
      </c>
      <c r="G211" s="260">
        <v>2</v>
      </c>
      <c r="H211" s="288">
        <v>1.44</v>
      </c>
      <c r="I211" s="288">
        <v>0.17279999999999998</v>
      </c>
      <c r="J211" s="260">
        <v>40</v>
      </c>
      <c r="K211" s="288">
        <v>6.911999999999999</v>
      </c>
      <c r="L211" s="288">
        <v>76.031999999999982</v>
      </c>
      <c r="M211" s="478"/>
      <c r="N211" s="479"/>
      <c r="O211" s="479"/>
      <c r="P211" s="479"/>
      <c r="Q211" s="479"/>
      <c r="R211" s="480"/>
      <c r="S211" s="260" t="s">
        <v>330</v>
      </c>
      <c r="T211" s="92">
        <v>5877.8668753814954</v>
      </c>
      <c r="U211" s="92">
        <v>5760.3095378738653</v>
      </c>
      <c r="V211" s="92">
        <v>5701.5308691200507</v>
      </c>
      <c r="W211" s="92">
        <v>5642.7522003662352</v>
      </c>
      <c r="X211" s="92">
        <v>5583.9735316124206</v>
      </c>
    </row>
    <row r="212" spans="1:24" ht="23.25" customHeight="1">
      <c r="A212" s="42">
        <v>494824</v>
      </c>
      <c r="B212" s="43" t="s">
        <v>321</v>
      </c>
      <c r="C212" s="260">
        <v>1200</v>
      </c>
      <c r="D212" s="260">
        <v>600</v>
      </c>
      <c r="E212" s="260">
        <v>130</v>
      </c>
      <c r="F212" s="287" t="s">
        <v>2360</v>
      </c>
      <c r="G212" s="260">
        <v>2</v>
      </c>
      <c r="H212" s="288">
        <v>1.44</v>
      </c>
      <c r="I212" s="288">
        <v>0.18719999999999998</v>
      </c>
      <c r="J212" s="260">
        <v>36</v>
      </c>
      <c r="K212" s="288">
        <v>6.7391999999999994</v>
      </c>
      <c r="L212" s="288">
        <v>74.131199999999993</v>
      </c>
      <c r="M212" s="478"/>
      <c r="N212" s="479"/>
      <c r="O212" s="479"/>
      <c r="P212" s="479"/>
      <c r="Q212" s="479"/>
      <c r="R212" s="480"/>
      <c r="S212" s="260" t="s">
        <v>330</v>
      </c>
      <c r="T212" s="92">
        <v>5878.064091709316</v>
      </c>
      <c r="U212" s="92">
        <v>5760.50280987513</v>
      </c>
      <c r="V212" s="92">
        <v>5701.7221689580365</v>
      </c>
      <c r="W212" s="92">
        <v>5642.941528040943</v>
      </c>
      <c r="X212" s="92">
        <v>5584.1608871238495</v>
      </c>
    </row>
    <row r="213" spans="1:24" ht="23.25" customHeight="1">
      <c r="A213" s="42">
        <v>494990</v>
      </c>
      <c r="B213" s="43" t="s">
        <v>321</v>
      </c>
      <c r="C213" s="260">
        <v>1200</v>
      </c>
      <c r="D213" s="260">
        <v>600</v>
      </c>
      <c r="E213" s="260">
        <v>140</v>
      </c>
      <c r="F213" s="287" t="s">
        <v>2360</v>
      </c>
      <c r="G213" s="260">
        <v>2</v>
      </c>
      <c r="H213" s="288">
        <v>1.44</v>
      </c>
      <c r="I213" s="288">
        <v>0.2016</v>
      </c>
      <c r="J213" s="260">
        <v>32</v>
      </c>
      <c r="K213" s="288">
        <v>6.4512</v>
      </c>
      <c r="L213" s="288">
        <v>70.963200000000001</v>
      </c>
      <c r="M213" s="478"/>
      <c r="N213" s="479"/>
      <c r="O213" s="479"/>
      <c r="P213" s="479"/>
      <c r="Q213" s="479"/>
      <c r="R213" s="480"/>
      <c r="S213" s="260" t="s">
        <v>330</v>
      </c>
      <c r="T213" s="92">
        <v>5878.4162637232812</v>
      </c>
      <c r="U213" s="92">
        <v>5760.8479384488155</v>
      </c>
      <c r="V213" s="92">
        <v>5702.0637758115827</v>
      </c>
      <c r="W213" s="92">
        <v>5643.2796131743498</v>
      </c>
      <c r="X213" s="92">
        <v>5584.495450537117</v>
      </c>
    </row>
    <row r="214" spans="1:24" ht="23.25" customHeight="1">
      <c r="A214" s="42">
        <v>494991</v>
      </c>
      <c r="B214" s="43" t="s">
        <v>321</v>
      </c>
      <c r="C214" s="260">
        <v>1200</v>
      </c>
      <c r="D214" s="260">
        <v>600</v>
      </c>
      <c r="E214" s="260">
        <v>150</v>
      </c>
      <c r="F214" s="287" t="s">
        <v>2365</v>
      </c>
      <c r="G214" s="260">
        <v>2</v>
      </c>
      <c r="H214" s="288">
        <v>1.44</v>
      </c>
      <c r="I214" s="288">
        <v>0.216</v>
      </c>
      <c r="J214" s="260">
        <v>32</v>
      </c>
      <c r="K214" s="288">
        <v>6.9119999999999999</v>
      </c>
      <c r="L214" s="288">
        <v>76.031999999999996</v>
      </c>
      <c r="M214" s="478"/>
      <c r="N214" s="479"/>
      <c r="O214" s="479"/>
      <c r="P214" s="479"/>
      <c r="Q214" s="479"/>
      <c r="R214" s="480"/>
      <c r="S214" s="260" t="s">
        <v>330</v>
      </c>
      <c r="T214" s="92">
        <v>5877.8668753814954</v>
      </c>
      <c r="U214" s="92">
        <v>5760.3095378738653</v>
      </c>
      <c r="V214" s="92">
        <v>5701.5308691200507</v>
      </c>
      <c r="W214" s="92">
        <v>5642.7522003662352</v>
      </c>
      <c r="X214" s="92">
        <v>5583.9735316124206</v>
      </c>
    </row>
    <row r="215" spans="1:24" ht="23.25" customHeight="1">
      <c r="A215" s="42">
        <v>494992</v>
      </c>
      <c r="B215" s="43" t="s">
        <v>321</v>
      </c>
      <c r="C215" s="260">
        <v>1200</v>
      </c>
      <c r="D215" s="260">
        <v>600</v>
      </c>
      <c r="E215" s="260">
        <v>160</v>
      </c>
      <c r="F215" s="287" t="s">
        <v>2360</v>
      </c>
      <c r="G215" s="260">
        <v>2</v>
      </c>
      <c r="H215" s="288">
        <v>1.44</v>
      </c>
      <c r="I215" s="288">
        <v>0.23039999999999997</v>
      </c>
      <c r="J215" s="260">
        <v>28</v>
      </c>
      <c r="K215" s="288">
        <v>6.4511999999999992</v>
      </c>
      <c r="L215" s="288">
        <v>70.963199999999986</v>
      </c>
      <c r="M215" s="478"/>
      <c r="N215" s="479"/>
      <c r="O215" s="479"/>
      <c r="P215" s="479"/>
      <c r="Q215" s="479"/>
      <c r="R215" s="480"/>
      <c r="S215" s="260" t="s">
        <v>330</v>
      </c>
      <c r="T215" s="92">
        <v>5878.4162637232812</v>
      </c>
      <c r="U215" s="92">
        <v>5760.8479384488155</v>
      </c>
      <c r="V215" s="92">
        <v>5702.0637758115827</v>
      </c>
      <c r="W215" s="92">
        <v>5643.2796131743498</v>
      </c>
      <c r="X215" s="92">
        <v>5584.495450537117</v>
      </c>
    </row>
    <row r="216" spans="1:24" ht="23.25" customHeight="1">
      <c r="A216" s="42">
        <v>494993</v>
      </c>
      <c r="B216" s="43" t="s">
        <v>321</v>
      </c>
      <c r="C216" s="260">
        <v>1200</v>
      </c>
      <c r="D216" s="260">
        <v>600</v>
      </c>
      <c r="E216" s="260">
        <v>170</v>
      </c>
      <c r="F216" s="287" t="s">
        <v>2360</v>
      </c>
      <c r="G216" s="260">
        <v>2</v>
      </c>
      <c r="H216" s="288">
        <v>1.44</v>
      </c>
      <c r="I216" s="288">
        <v>0.24479999999999999</v>
      </c>
      <c r="J216" s="260">
        <v>28</v>
      </c>
      <c r="K216" s="288">
        <v>6.8544</v>
      </c>
      <c r="L216" s="288">
        <v>75.398399999999995</v>
      </c>
      <c r="M216" s="478"/>
      <c r="N216" s="479"/>
      <c r="O216" s="479"/>
      <c r="P216" s="479"/>
      <c r="Q216" s="479"/>
      <c r="R216" s="480"/>
      <c r="S216" s="260" t="s">
        <v>330</v>
      </c>
      <c r="T216" s="92">
        <v>5877.9315093040586</v>
      </c>
      <c r="U216" s="92">
        <v>5760.3728791179774</v>
      </c>
      <c r="V216" s="92">
        <v>5701.5935640249363</v>
      </c>
      <c r="W216" s="92">
        <v>5642.8142489318961</v>
      </c>
      <c r="X216" s="92">
        <v>5584.0349338388551</v>
      </c>
    </row>
    <row r="217" spans="1:24" ht="23.25" customHeight="1">
      <c r="A217" s="42">
        <v>494994</v>
      </c>
      <c r="B217" s="43" t="s">
        <v>321</v>
      </c>
      <c r="C217" s="260">
        <v>1200</v>
      </c>
      <c r="D217" s="260">
        <v>600</v>
      </c>
      <c r="E217" s="260">
        <v>180</v>
      </c>
      <c r="F217" s="287" t="s">
        <v>2360</v>
      </c>
      <c r="G217" s="260">
        <v>2</v>
      </c>
      <c r="H217" s="288">
        <v>1.44</v>
      </c>
      <c r="I217" s="288">
        <v>0.25919999999999999</v>
      </c>
      <c r="J217" s="260">
        <v>24</v>
      </c>
      <c r="K217" s="288">
        <v>6.2207999999999997</v>
      </c>
      <c r="L217" s="288">
        <v>68.428799999999995</v>
      </c>
      <c r="M217" s="478"/>
      <c r="N217" s="479"/>
      <c r="O217" s="479"/>
      <c r="P217" s="479"/>
      <c r="Q217" s="479"/>
      <c r="R217" s="480"/>
      <c r="S217" s="260" t="s">
        <v>330</v>
      </c>
      <c r="T217" s="92">
        <v>5878.7214794687179</v>
      </c>
      <c r="U217" s="92">
        <v>5761.1470498793433</v>
      </c>
      <c r="V217" s="92">
        <v>5702.359835084656</v>
      </c>
      <c r="W217" s="92">
        <v>5643.5726202899687</v>
      </c>
      <c r="X217" s="92">
        <v>5584.7854054952813</v>
      </c>
    </row>
    <row r="218" spans="1:24" ht="23.25" customHeight="1">
      <c r="A218" s="42">
        <v>495003</v>
      </c>
      <c r="B218" s="43" t="s">
        <v>321</v>
      </c>
      <c r="C218" s="260">
        <v>1200</v>
      </c>
      <c r="D218" s="260">
        <v>600</v>
      </c>
      <c r="E218" s="260">
        <v>190</v>
      </c>
      <c r="F218" s="287" t="s">
        <v>2360</v>
      </c>
      <c r="G218" s="260">
        <v>2</v>
      </c>
      <c r="H218" s="288">
        <v>1.44</v>
      </c>
      <c r="I218" s="288">
        <v>0.27359999999999995</v>
      </c>
      <c r="J218" s="260">
        <v>24</v>
      </c>
      <c r="K218" s="288">
        <v>6.5663999999999989</v>
      </c>
      <c r="L218" s="288">
        <v>72.230399999999989</v>
      </c>
      <c r="M218" s="478"/>
      <c r="N218" s="479"/>
      <c r="O218" s="479"/>
      <c r="P218" s="479"/>
      <c r="Q218" s="479"/>
      <c r="R218" s="480"/>
      <c r="S218" s="260" t="s">
        <v>330</v>
      </c>
      <c r="T218" s="92">
        <v>5878.2716878438632</v>
      </c>
      <c r="U218" s="92">
        <v>5760.7062540869856</v>
      </c>
      <c r="V218" s="92">
        <v>5701.9235372085468</v>
      </c>
      <c r="W218" s="92">
        <v>5643.1408203301089</v>
      </c>
      <c r="X218" s="92">
        <v>5584.3581034516701</v>
      </c>
    </row>
    <row r="219" spans="1:24" ht="23.25" customHeight="1">
      <c r="A219" s="42">
        <v>495004</v>
      </c>
      <c r="B219" s="43" t="s">
        <v>321</v>
      </c>
      <c r="C219" s="260">
        <v>1200</v>
      </c>
      <c r="D219" s="260">
        <v>600</v>
      </c>
      <c r="E219" s="260">
        <v>200</v>
      </c>
      <c r="F219" s="287" t="s">
        <v>2360</v>
      </c>
      <c r="G219" s="260">
        <v>1</v>
      </c>
      <c r="H219" s="288">
        <v>0.72</v>
      </c>
      <c r="I219" s="288">
        <v>0.14399999999999999</v>
      </c>
      <c r="J219" s="260">
        <v>48</v>
      </c>
      <c r="K219" s="288">
        <v>6.911999999999999</v>
      </c>
      <c r="L219" s="288">
        <v>76.031999999999982</v>
      </c>
      <c r="M219" s="421"/>
      <c r="N219" s="422"/>
      <c r="O219" s="422"/>
      <c r="P219" s="422"/>
      <c r="Q219" s="422"/>
      <c r="R219" s="423"/>
      <c r="S219" s="260" t="s">
        <v>330</v>
      </c>
      <c r="T219" s="92">
        <v>5877.8668753814954</v>
      </c>
      <c r="U219" s="92">
        <v>5760.3095378738653</v>
      </c>
      <c r="V219" s="92">
        <v>5701.5308691200507</v>
      </c>
      <c r="W219" s="92">
        <v>5642.7522003662352</v>
      </c>
      <c r="X219" s="92">
        <v>5583.9735316124206</v>
      </c>
    </row>
    <row r="220" spans="1:24" ht="23.25" customHeight="1">
      <c r="A220" s="42">
        <v>497313</v>
      </c>
      <c r="B220" s="43" t="s">
        <v>322</v>
      </c>
      <c r="C220" s="260">
        <v>1200</v>
      </c>
      <c r="D220" s="260">
        <v>600</v>
      </c>
      <c r="E220" s="260">
        <v>50</v>
      </c>
      <c r="F220" s="287" t="s">
        <v>2365</v>
      </c>
      <c r="G220" s="260">
        <v>6</v>
      </c>
      <c r="H220" s="288">
        <v>4.32</v>
      </c>
      <c r="I220" s="288">
        <v>0.216</v>
      </c>
      <c r="J220" s="260">
        <v>32</v>
      </c>
      <c r="K220" s="288">
        <v>6.9119999999999999</v>
      </c>
      <c r="L220" s="288">
        <v>76.031999999999996</v>
      </c>
      <c r="M220" s="462" t="s">
        <v>335</v>
      </c>
      <c r="N220" s="470"/>
      <c r="O220" s="470"/>
      <c r="P220" s="470"/>
      <c r="Q220" s="470"/>
      <c r="R220" s="471"/>
      <c r="S220" s="45" t="s">
        <v>330</v>
      </c>
      <c r="T220" s="92">
        <v>6367.9253549136592</v>
      </c>
      <c r="U220" s="92">
        <v>6240.5668478153857</v>
      </c>
      <c r="V220" s="92">
        <v>6176.8875942662489</v>
      </c>
      <c r="W220" s="92">
        <v>6113.2083407171131</v>
      </c>
      <c r="X220" s="92">
        <v>6049.5290871679763</v>
      </c>
    </row>
    <row r="221" spans="1:24" ht="23.25" customHeight="1">
      <c r="A221" s="42">
        <v>497310</v>
      </c>
      <c r="B221" s="43" t="s">
        <v>322</v>
      </c>
      <c r="C221" s="260">
        <v>1200</v>
      </c>
      <c r="D221" s="260">
        <v>600</v>
      </c>
      <c r="E221" s="260">
        <v>60</v>
      </c>
      <c r="F221" s="287" t="s">
        <v>2360</v>
      </c>
      <c r="G221" s="260">
        <v>4</v>
      </c>
      <c r="H221" s="288">
        <v>2.88</v>
      </c>
      <c r="I221" s="288">
        <v>0.17279999999999998</v>
      </c>
      <c r="J221" s="260">
        <v>40</v>
      </c>
      <c r="K221" s="288">
        <v>6.911999999999999</v>
      </c>
      <c r="L221" s="288">
        <v>76.031999999999982</v>
      </c>
      <c r="M221" s="475"/>
      <c r="N221" s="476"/>
      <c r="O221" s="476"/>
      <c r="P221" s="476"/>
      <c r="Q221" s="476"/>
      <c r="R221" s="477"/>
      <c r="S221" s="260" t="s">
        <v>330</v>
      </c>
      <c r="T221" s="92">
        <v>6367.9253549136592</v>
      </c>
      <c r="U221" s="92">
        <v>6240.5668478153857</v>
      </c>
      <c r="V221" s="92">
        <v>6176.8875942662489</v>
      </c>
      <c r="W221" s="92">
        <v>6113.2083407171131</v>
      </c>
      <c r="X221" s="92">
        <v>6049.5290871679763</v>
      </c>
    </row>
    <row r="222" spans="1:24" ht="23.25" customHeight="1">
      <c r="A222" s="42">
        <v>497311</v>
      </c>
      <c r="B222" s="43" t="s">
        <v>322</v>
      </c>
      <c r="C222" s="260">
        <v>1200</v>
      </c>
      <c r="D222" s="260">
        <v>600</v>
      </c>
      <c r="E222" s="260">
        <v>70</v>
      </c>
      <c r="F222" s="287" t="s">
        <v>2360</v>
      </c>
      <c r="G222" s="260">
        <v>3</v>
      </c>
      <c r="H222" s="288">
        <v>2.16</v>
      </c>
      <c r="I222" s="288">
        <v>0.15120000000000003</v>
      </c>
      <c r="J222" s="260">
        <v>44</v>
      </c>
      <c r="K222" s="288">
        <v>6.6528000000000009</v>
      </c>
      <c r="L222" s="288">
        <v>73.180800000000005</v>
      </c>
      <c r="M222" s="475"/>
      <c r="N222" s="476"/>
      <c r="O222" s="476"/>
      <c r="P222" s="476"/>
      <c r="Q222" s="476"/>
      <c r="R222" s="477"/>
      <c r="S222" s="260" t="s">
        <v>330</v>
      </c>
      <c r="T222" s="92">
        <v>6368.2250212819063</v>
      </c>
      <c r="U222" s="92">
        <v>6240.8605208562676</v>
      </c>
      <c r="V222" s="92">
        <v>6177.1782706434487</v>
      </c>
      <c r="W222" s="92">
        <v>6113.4960204306299</v>
      </c>
      <c r="X222" s="92">
        <v>6049.813770217811</v>
      </c>
    </row>
    <row r="223" spans="1:24" ht="23.25" customHeight="1">
      <c r="A223" s="42">
        <v>497307</v>
      </c>
      <c r="B223" s="43" t="s">
        <v>322</v>
      </c>
      <c r="C223" s="260">
        <v>1200</v>
      </c>
      <c r="D223" s="260">
        <v>600</v>
      </c>
      <c r="E223" s="260">
        <v>80</v>
      </c>
      <c r="F223" s="287" t="s">
        <v>2365</v>
      </c>
      <c r="G223" s="260">
        <v>3</v>
      </c>
      <c r="H223" s="288">
        <v>2.16</v>
      </c>
      <c r="I223" s="288">
        <v>0.17280000000000001</v>
      </c>
      <c r="J223" s="260">
        <v>40</v>
      </c>
      <c r="K223" s="288">
        <v>6.9120000000000008</v>
      </c>
      <c r="L223" s="288">
        <v>76.032000000000011</v>
      </c>
      <c r="M223" s="475"/>
      <c r="N223" s="476"/>
      <c r="O223" s="476"/>
      <c r="P223" s="476"/>
      <c r="Q223" s="476"/>
      <c r="R223" s="477"/>
      <c r="S223" s="260" t="s">
        <v>330</v>
      </c>
      <c r="T223" s="92">
        <v>6367.9253549136592</v>
      </c>
      <c r="U223" s="92">
        <v>6240.5668478153857</v>
      </c>
      <c r="V223" s="92">
        <v>6176.8875942662489</v>
      </c>
      <c r="W223" s="92">
        <v>6113.2083407171131</v>
      </c>
      <c r="X223" s="92">
        <v>6049.5290871679763</v>
      </c>
    </row>
    <row r="224" spans="1:24" ht="23.25" customHeight="1">
      <c r="A224" s="42">
        <v>497312</v>
      </c>
      <c r="B224" s="43" t="s">
        <v>322</v>
      </c>
      <c r="C224" s="260">
        <v>1200</v>
      </c>
      <c r="D224" s="260">
        <v>600</v>
      </c>
      <c r="E224" s="260">
        <v>90</v>
      </c>
      <c r="F224" s="287" t="s">
        <v>2360</v>
      </c>
      <c r="G224" s="260">
        <v>3</v>
      </c>
      <c r="H224" s="288">
        <v>2.16</v>
      </c>
      <c r="I224" s="288">
        <v>0.19440000000000002</v>
      </c>
      <c r="J224" s="260">
        <v>32</v>
      </c>
      <c r="K224" s="288">
        <v>6.2208000000000006</v>
      </c>
      <c r="L224" s="288">
        <v>68.42880000000001</v>
      </c>
      <c r="M224" s="478"/>
      <c r="N224" s="479"/>
      <c r="O224" s="479"/>
      <c r="P224" s="479"/>
      <c r="Q224" s="479"/>
      <c r="R224" s="480"/>
      <c r="S224" s="260" t="s">
        <v>330</v>
      </c>
      <c r="T224" s="92">
        <v>6368.7799590008817</v>
      </c>
      <c r="U224" s="92">
        <v>6241.4043598208636</v>
      </c>
      <c r="V224" s="92">
        <v>6177.7165602308551</v>
      </c>
      <c r="W224" s="92">
        <v>6114.0287606408465</v>
      </c>
      <c r="X224" s="92">
        <v>6050.340961050837</v>
      </c>
    </row>
    <row r="225" spans="1:24" ht="23.25" customHeight="1">
      <c r="A225" s="42">
        <v>497315</v>
      </c>
      <c r="B225" s="43" t="s">
        <v>322</v>
      </c>
      <c r="C225" s="260">
        <v>1200</v>
      </c>
      <c r="D225" s="260">
        <v>600</v>
      </c>
      <c r="E225" s="260">
        <v>100</v>
      </c>
      <c r="F225" s="287" t="s">
        <v>2365</v>
      </c>
      <c r="G225" s="260">
        <v>3</v>
      </c>
      <c r="H225" s="288">
        <v>2.16</v>
      </c>
      <c r="I225" s="288">
        <v>0.216</v>
      </c>
      <c r="J225" s="260">
        <v>32</v>
      </c>
      <c r="K225" s="288">
        <v>6.9119999999999999</v>
      </c>
      <c r="L225" s="288">
        <v>76.031999999999996</v>
      </c>
      <c r="M225" s="478"/>
      <c r="N225" s="479"/>
      <c r="O225" s="479"/>
      <c r="P225" s="479"/>
      <c r="Q225" s="479"/>
      <c r="R225" s="480"/>
      <c r="S225" s="260" t="s">
        <v>330</v>
      </c>
      <c r="T225" s="92">
        <v>6367.9253549136592</v>
      </c>
      <c r="U225" s="92">
        <v>6240.5668478153857</v>
      </c>
      <c r="V225" s="92">
        <v>6176.8875942662489</v>
      </c>
      <c r="W225" s="92">
        <v>6113.2083407171131</v>
      </c>
      <c r="X225" s="92">
        <v>6049.5290871679763</v>
      </c>
    </row>
    <row r="226" spans="1:24" ht="23.25" customHeight="1">
      <c r="A226" s="42">
        <v>497306</v>
      </c>
      <c r="B226" s="43" t="s">
        <v>322</v>
      </c>
      <c r="C226" s="260">
        <v>1200</v>
      </c>
      <c r="D226" s="260">
        <v>600</v>
      </c>
      <c r="E226" s="260">
        <v>110</v>
      </c>
      <c r="F226" s="287" t="s">
        <v>2360</v>
      </c>
      <c r="G226" s="260">
        <v>3</v>
      </c>
      <c r="H226" s="288">
        <v>2.16</v>
      </c>
      <c r="I226" s="288">
        <v>0.23760000000000003</v>
      </c>
      <c r="J226" s="260">
        <v>28</v>
      </c>
      <c r="K226" s="288">
        <v>6.6528000000000009</v>
      </c>
      <c r="L226" s="288">
        <v>73.180800000000005</v>
      </c>
      <c r="M226" s="478"/>
      <c r="N226" s="479"/>
      <c r="O226" s="479"/>
      <c r="P226" s="479"/>
      <c r="Q226" s="479"/>
      <c r="R226" s="480"/>
      <c r="S226" s="260" t="s">
        <v>330</v>
      </c>
      <c r="T226" s="92">
        <v>6368.2250212819063</v>
      </c>
      <c r="U226" s="92">
        <v>6240.8605208562676</v>
      </c>
      <c r="V226" s="92">
        <v>6177.1782706434487</v>
      </c>
      <c r="W226" s="92">
        <v>6113.4960204306299</v>
      </c>
      <c r="X226" s="92">
        <v>6049.813770217811</v>
      </c>
    </row>
    <row r="227" spans="1:24" ht="23.25" customHeight="1">
      <c r="A227" s="42">
        <v>497317</v>
      </c>
      <c r="B227" s="43" t="s">
        <v>322</v>
      </c>
      <c r="C227" s="260">
        <v>1200</v>
      </c>
      <c r="D227" s="260">
        <v>600</v>
      </c>
      <c r="E227" s="260">
        <v>120</v>
      </c>
      <c r="F227" s="287" t="s">
        <v>2365</v>
      </c>
      <c r="G227" s="260">
        <v>2</v>
      </c>
      <c r="H227" s="288">
        <v>1.44</v>
      </c>
      <c r="I227" s="288">
        <v>0.17279999999999998</v>
      </c>
      <c r="J227" s="260">
        <v>40</v>
      </c>
      <c r="K227" s="288">
        <v>6.911999999999999</v>
      </c>
      <c r="L227" s="288">
        <v>76.031999999999982</v>
      </c>
      <c r="M227" s="478"/>
      <c r="N227" s="479"/>
      <c r="O227" s="479"/>
      <c r="P227" s="479"/>
      <c r="Q227" s="479"/>
      <c r="R227" s="480"/>
      <c r="S227" s="260" t="s">
        <v>330</v>
      </c>
      <c r="T227" s="92">
        <v>6367.9253549136592</v>
      </c>
      <c r="U227" s="92">
        <v>6240.5668478153857</v>
      </c>
      <c r="V227" s="92">
        <v>6176.8875942662489</v>
      </c>
      <c r="W227" s="92">
        <v>6113.2083407171131</v>
      </c>
      <c r="X227" s="92">
        <v>6049.5290871679763</v>
      </c>
    </row>
    <row r="228" spans="1:24" ht="23.25" customHeight="1">
      <c r="A228" s="42">
        <v>497318</v>
      </c>
      <c r="B228" s="43" t="s">
        <v>322</v>
      </c>
      <c r="C228" s="260">
        <v>1200</v>
      </c>
      <c r="D228" s="260">
        <v>600</v>
      </c>
      <c r="E228" s="260">
        <v>130</v>
      </c>
      <c r="F228" s="287" t="s">
        <v>2360</v>
      </c>
      <c r="G228" s="260">
        <v>2</v>
      </c>
      <c r="H228" s="288">
        <v>1.44</v>
      </c>
      <c r="I228" s="288">
        <v>0.18719999999999998</v>
      </c>
      <c r="J228" s="260">
        <v>36</v>
      </c>
      <c r="K228" s="288">
        <v>6.7391999999999994</v>
      </c>
      <c r="L228" s="288">
        <v>74.131199999999993</v>
      </c>
      <c r="M228" s="478"/>
      <c r="N228" s="479"/>
      <c r="O228" s="479"/>
      <c r="P228" s="479"/>
      <c r="Q228" s="479"/>
      <c r="R228" s="480"/>
      <c r="S228" s="260" t="s">
        <v>330</v>
      </c>
      <c r="T228" s="92">
        <v>6368.1225712414798</v>
      </c>
      <c r="U228" s="92">
        <v>6240.7601198166503</v>
      </c>
      <c r="V228" s="92">
        <v>6177.0788941042356</v>
      </c>
      <c r="W228" s="92">
        <v>6113.3976683918208</v>
      </c>
      <c r="X228" s="92">
        <v>6049.7164426794052</v>
      </c>
    </row>
    <row r="229" spans="1:24" ht="23.25" customHeight="1">
      <c r="A229" s="42">
        <v>497304</v>
      </c>
      <c r="B229" s="43" t="s">
        <v>322</v>
      </c>
      <c r="C229" s="260">
        <v>1200</v>
      </c>
      <c r="D229" s="260">
        <v>600</v>
      </c>
      <c r="E229" s="260">
        <v>140</v>
      </c>
      <c r="F229" s="287" t="s">
        <v>2360</v>
      </c>
      <c r="G229" s="260">
        <v>2</v>
      </c>
      <c r="H229" s="288">
        <v>1.44</v>
      </c>
      <c r="I229" s="288">
        <v>0.2016</v>
      </c>
      <c r="J229" s="260">
        <v>32</v>
      </c>
      <c r="K229" s="288">
        <v>6.4512</v>
      </c>
      <c r="L229" s="288">
        <v>70.963200000000001</v>
      </c>
      <c r="M229" s="478"/>
      <c r="N229" s="479"/>
      <c r="O229" s="479"/>
      <c r="P229" s="479"/>
      <c r="Q229" s="479"/>
      <c r="R229" s="480"/>
      <c r="S229" s="260" t="s">
        <v>330</v>
      </c>
      <c r="T229" s="92">
        <v>6368.474743255445</v>
      </c>
      <c r="U229" s="92">
        <v>6241.1052483903359</v>
      </c>
      <c r="V229" s="92">
        <v>6177.4205009577818</v>
      </c>
      <c r="W229" s="92">
        <v>6113.7357535252268</v>
      </c>
      <c r="X229" s="92">
        <v>6050.0510060926727</v>
      </c>
    </row>
    <row r="230" spans="1:24" ht="23.25" customHeight="1">
      <c r="A230" s="42">
        <v>497319</v>
      </c>
      <c r="B230" s="43" t="s">
        <v>322</v>
      </c>
      <c r="C230" s="260">
        <v>1200</v>
      </c>
      <c r="D230" s="260">
        <v>600</v>
      </c>
      <c r="E230" s="260">
        <v>150</v>
      </c>
      <c r="F230" s="287" t="s">
        <v>2365</v>
      </c>
      <c r="G230" s="260">
        <v>2</v>
      </c>
      <c r="H230" s="288">
        <v>1.44</v>
      </c>
      <c r="I230" s="288">
        <v>0.216</v>
      </c>
      <c r="J230" s="260">
        <v>32</v>
      </c>
      <c r="K230" s="288">
        <v>6.9119999999999999</v>
      </c>
      <c r="L230" s="288">
        <v>76.031999999999996</v>
      </c>
      <c r="M230" s="478"/>
      <c r="N230" s="479"/>
      <c r="O230" s="479"/>
      <c r="P230" s="479"/>
      <c r="Q230" s="479"/>
      <c r="R230" s="480"/>
      <c r="S230" s="260" t="s">
        <v>330</v>
      </c>
      <c r="T230" s="92">
        <v>6367.9253549136592</v>
      </c>
      <c r="U230" s="92">
        <v>6240.5668478153857</v>
      </c>
      <c r="V230" s="92">
        <v>6176.8875942662489</v>
      </c>
      <c r="W230" s="92">
        <v>6113.2083407171131</v>
      </c>
      <c r="X230" s="92">
        <v>6049.5290871679763</v>
      </c>
    </row>
    <row r="231" spans="1:24" ht="23.25" customHeight="1">
      <c r="A231" s="42">
        <v>497305</v>
      </c>
      <c r="B231" s="43" t="s">
        <v>322</v>
      </c>
      <c r="C231" s="260">
        <v>1200</v>
      </c>
      <c r="D231" s="260">
        <v>600</v>
      </c>
      <c r="E231" s="260">
        <v>160</v>
      </c>
      <c r="F231" s="287" t="s">
        <v>2360</v>
      </c>
      <c r="G231" s="260">
        <v>2</v>
      </c>
      <c r="H231" s="288">
        <v>1.44</v>
      </c>
      <c r="I231" s="288">
        <v>0.23039999999999997</v>
      </c>
      <c r="J231" s="260">
        <v>28</v>
      </c>
      <c r="K231" s="288">
        <v>6.4511999999999992</v>
      </c>
      <c r="L231" s="288">
        <v>70.963199999999986</v>
      </c>
      <c r="M231" s="478"/>
      <c r="N231" s="479"/>
      <c r="O231" s="479"/>
      <c r="P231" s="479"/>
      <c r="Q231" s="479"/>
      <c r="R231" s="480"/>
      <c r="S231" s="260" t="s">
        <v>330</v>
      </c>
      <c r="T231" s="92">
        <v>6368.474743255445</v>
      </c>
      <c r="U231" s="92">
        <v>6241.1052483903359</v>
      </c>
      <c r="V231" s="92">
        <v>6177.4205009577818</v>
      </c>
      <c r="W231" s="92">
        <v>6113.7357535252268</v>
      </c>
      <c r="X231" s="92">
        <v>6050.0510060926727</v>
      </c>
    </row>
    <row r="232" spans="1:24" ht="23.25" customHeight="1">
      <c r="A232" s="42">
        <v>497320</v>
      </c>
      <c r="B232" s="43" t="s">
        <v>322</v>
      </c>
      <c r="C232" s="260">
        <v>1200</v>
      </c>
      <c r="D232" s="260">
        <v>600</v>
      </c>
      <c r="E232" s="260">
        <v>170</v>
      </c>
      <c r="F232" s="287" t="s">
        <v>2360</v>
      </c>
      <c r="G232" s="260">
        <v>2</v>
      </c>
      <c r="H232" s="288">
        <v>1.44</v>
      </c>
      <c r="I232" s="288">
        <v>0.24479999999999999</v>
      </c>
      <c r="J232" s="260">
        <v>28</v>
      </c>
      <c r="K232" s="288">
        <v>6.8544</v>
      </c>
      <c r="L232" s="288">
        <v>75.398399999999995</v>
      </c>
      <c r="M232" s="478"/>
      <c r="N232" s="479"/>
      <c r="O232" s="479"/>
      <c r="P232" s="479"/>
      <c r="Q232" s="479"/>
      <c r="R232" s="480"/>
      <c r="S232" s="260" t="s">
        <v>330</v>
      </c>
      <c r="T232" s="92">
        <v>6367.9899888362224</v>
      </c>
      <c r="U232" s="92">
        <v>6240.6301890594978</v>
      </c>
      <c r="V232" s="92">
        <v>6176.9502891711354</v>
      </c>
      <c r="W232" s="92">
        <v>6113.2703892827731</v>
      </c>
      <c r="X232" s="92">
        <v>6049.5904893944107</v>
      </c>
    </row>
    <row r="233" spans="1:24" ht="23.25" customHeight="1">
      <c r="A233" s="42">
        <v>497321</v>
      </c>
      <c r="B233" s="43" t="s">
        <v>322</v>
      </c>
      <c r="C233" s="260">
        <v>1200</v>
      </c>
      <c r="D233" s="260">
        <v>600</v>
      </c>
      <c r="E233" s="260">
        <v>180</v>
      </c>
      <c r="F233" s="287" t="s">
        <v>2360</v>
      </c>
      <c r="G233" s="260">
        <v>2</v>
      </c>
      <c r="H233" s="288">
        <v>1.44</v>
      </c>
      <c r="I233" s="288">
        <v>0.25919999999999999</v>
      </c>
      <c r="J233" s="260">
        <v>24</v>
      </c>
      <c r="K233" s="288">
        <v>6.2207999999999997</v>
      </c>
      <c r="L233" s="288">
        <v>68.428799999999995</v>
      </c>
      <c r="M233" s="478"/>
      <c r="N233" s="479"/>
      <c r="O233" s="479"/>
      <c r="P233" s="479"/>
      <c r="Q233" s="479"/>
      <c r="R233" s="480"/>
      <c r="S233" s="260" t="s">
        <v>330</v>
      </c>
      <c r="T233" s="92">
        <v>6368.7799590008817</v>
      </c>
      <c r="U233" s="92">
        <v>6241.4043598208636</v>
      </c>
      <c r="V233" s="92">
        <v>6177.7165602308551</v>
      </c>
      <c r="W233" s="92">
        <v>6114.0287606408465</v>
      </c>
      <c r="X233" s="92">
        <v>6050.340961050837</v>
      </c>
    </row>
    <row r="234" spans="1:24" ht="23.25" customHeight="1">
      <c r="A234" s="42">
        <v>522099</v>
      </c>
      <c r="B234" s="43" t="s">
        <v>322</v>
      </c>
      <c r="C234" s="260">
        <v>1200</v>
      </c>
      <c r="D234" s="260">
        <v>600</v>
      </c>
      <c r="E234" s="260">
        <v>190</v>
      </c>
      <c r="F234" s="287" t="s">
        <v>2360</v>
      </c>
      <c r="G234" s="260">
        <v>2</v>
      </c>
      <c r="H234" s="288">
        <v>1.44</v>
      </c>
      <c r="I234" s="288">
        <v>0.27359999999999995</v>
      </c>
      <c r="J234" s="260">
        <v>24</v>
      </c>
      <c r="K234" s="288">
        <v>6.5663999999999989</v>
      </c>
      <c r="L234" s="288">
        <v>72.230399999999989</v>
      </c>
      <c r="M234" s="478"/>
      <c r="N234" s="479"/>
      <c r="O234" s="479"/>
      <c r="P234" s="479"/>
      <c r="Q234" s="479"/>
      <c r="R234" s="480"/>
      <c r="S234" s="260" t="s">
        <v>330</v>
      </c>
      <c r="T234" s="92">
        <v>6368.330167376027</v>
      </c>
      <c r="U234" s="92">
        <v>6240.963564028506</v>
      </c>
      <c r="V234" s="92">
        <v>6177.2802623547459</v>
      </c>
      <c r="W234" s="92">
        <v>6113.5969606809858</v>
      </c>
      <c r="X234" s="92">
        <v>6049.9136590072258</v>
      </c>
    </row>
    <row r="235" spans="1:24" ht="23.25" customHeight="1">
      <c r="A235" s="42">
        <v>497322</v>
      </c>
      <c r="B235" s="43" t="s">
        <v>322</v>
      </c>
      <c r="C235" s="260">
        <v>1200</v>
      </c>
      <c r="D235" s="260">
        <v>600</v>
      </c>
      <c r="E235" s="260">
        <v>200</v>
      </c>
      <c r="F235" s="287" t="s">
        <v>2360</v>
      </c>
      <c r="G235" s="260">
        <v>1</v>
      </c>
      <c r="H235" s="288">
        <v>0.72</v>
      </c>
      <c r="I235" s="288">
        <v>0.14399999999999999</v>
      </c>
      <c r="J235" s="260">
        <v>48</v>
      </c>
      <c r="K235" s="288">
        <v>6.911999999999999</v>
      </c>
      <c r="L235" s="288">
        <v>76.031999999999982</v>
      </c>
      <c r="M235" s="421"/>
      <c r="N235" s="422"/>
      <c r="O235" s="422"/>
      <c r="P235" s="422"/>
      <c r="Q235" s="422"/>
      <c r="R235" s="423"/>
      <c r="S235" s="260" t="s">
        <v>330</v>
      </c>
      <c r="T235" s="92">
        <v>6367.9253549136592</v>
      </c>
      <c r="U235" s="92">
        <v>6240.5668478153857</v>
      </c>
      <c r="V235" s="92">
        <v>6176.8875942662489</v>
      </c>
      <c r="W235" s="92">
        <v>6113.2083407171131</v>
      </c>
      <c r="X235" s="92">
        <v>6049.5290871679763</v>
      </c>
    </row>
    <row r="236" spans="1:24" ht="23.25" customHeight="1">
      <c r="A236" s="42">
        <v>368430</v>
      </c>
      <c r="B236" s="43" t="s">
        <v>323</v>
      </c>
      <c r="C236" s="260">
        <v>1200</v>
      </c>
      <c r="D236" s="260">
        <v>600</v>
      </c>
      <c r="E236" s="260">
        <v>50</v>
      </c>
      <c r="F236" s="287" t="s">
        <v>2365</v>
      </c>
      <c r="G236" s="260">
        <v>6</v>
      </c>
      <c r="H236" s="288">
        <v>4.32</v>
      </c>
      <c r="I236" s="288">
        <v>0.216</v>
      </c>
      <c r="J236" s="260">
        <v>32</v>
      </c>
      <c r="K236" s="288">
        <v>6.9119999999999999</v>
      </c>
      <c r="L236" s="288">
        <v>76.031999999999996</v>
      </c>
      <c r="M236" s="462" t="s">
        <v>336</v>
      </c>
      <c r="N236" s="470"/>
      <c r="O236" s="470"/>
      <c r="P236" s="470"/>
      <c r="Q236" s="470"/>
      <c r="R236" s="471"/>
      <c r="S236" s="45" t="s">
        <v>330</v>
      </c>
      <c r="T236" s="92">
        <v>7045.1183373697995</v>
      </c>
      <c r="U236" s="92">
        <v>6904.2159706224038</v>
      </c>
      <c r="V236" s="92">
        <v>6833.764787248705</v>
      </c>
      <c r="W236" s="92">
        <v>6763.3136038750072</v>
      </c>
      <c r="X236" s="92">
        <v>6692.8624205013093</v>
      </c>
    </row>
    <row r="237" spans="1:24" ht="23.25" customHeight="1">
      <c r="A237" s="42">
        <v>32431</v>
      </c>
      <c r="B237" s="43" t="s">
        <v>323</v>
      </c>
      <c r="C237" s="260">
        <v>1200</v>
      </c>
      <c r="D237" s="260">
        <v>600</v>
      </c>
      <c r="E237" s="260">
        <v>60</v>
      </c>
      <c r="F237" s="287" t="s">
        <v>2360</v>
      </c>
      <c r="G237" s="260">
        <v>4</v>
      </c>
      <c r="H237" s="288">
        <v>2.88</v>
      </c>
      <c r="I237" s="288">
        <v>0.17279999999999998</v>
      </c>
      <c r="J237" s="260">
        <v>40</v>
      </c>
      <c r="K237" s="288">
        <v>6.911999999999999</v>
      </c>
      <c r="L237" s="288">
        <v>76.031999999999982</v>
      </c>
      <c r="M237" s="475"/>
      <c r="N237" s="476"/>
      <c r="O237" s="476"/>
      <c r="P237" s="476"/>
      <c r="Q237" s="476"/>
      <c r="R237" s="477"/>
      <c r="S237" s="260" t="s">
        <v>330</v>
      </c>
      <c r="T237" s="92">
        <v>7045.1183373697995</v>
      </c>
      <c r="U237" s="92">
        <v>6904.2159706224038</v>
      </c>
      <c r="V237" s="92">
        <v>6833.764787248705</v>
      </c>
      <c r="W237" s="92">
        <v>6763.3136038750072</v>
      </c>
      <c r="X237" s="92">
        <v>6692.8624205013093</v>
      </c>
    </row>
    <row r="238" spans="1:24" ht="23.25" customHeight="1">
      <c r="A238" s="42">
        <v>32067</v>
      </c>
      <c r="B238" s="43" t="s">
        <v>323</v>
      </c>
      <c r="C238" s="260">
        <v>1200</v>
      </c>
      <c r="D238" s="260">
        <v>600</v>
      </c>
      <c r="E238" s="260">
        <v>70</v>
      </c>
      <c r="F238" s="287" t="s">
        <v>2360</v>
      </c>
      <c r="G238" s="260">
        <v>3</v>
      </c>
      <c r="H238" s="288">
        <v>2.16</v>
      </c>
      <c r="I238" s="288">
        <v>0.15120000000000003</v>
      </c>
      <c r="J238" s="260">
        <v>44</v>
      </c>
      <c r="K238" s="288">
        <v>6.6528000000000009</v>
      </c>
      <c r="L238" s="288">
        <v>73.180800000000005</v>
      </c>
      <c r="M238" s="475"/>
      <c r="N238" s="476"/>
      <c r="O238" s="476"/>
      <c r="P238" s="476"/>
      <c r="Q238" s="476"/>
      <c r="R238" s="477"/>
      <c r="S238" s="260" t="s">
        <v>330</v>
      </c>
      <c r="T238" s="92">
        <v>7045.4180037380465</v>
      </c>
      <c r="U238" s="92">
        <v>6904.5096436632857</v>
      </c>
      <c r="V238" s="92">
        <v>6834.0554636259048</v>
      </c>
      <c r="W238" s="92">
        <v>6763.601283588524</v>
      </c>
      <c r="X238" s="92">
        <v>6693.147103551144</v>
      </c>
    </row>
    <row r="239" spans="1:24" ht="23.25" customHeight="1">
      <c r="A239" s="42">
        <v>25266</v>
      </c>
      <c r="B239" s="43" t="s">
        <v>323</v>
      </c>
      <c r="C239" s="260">
        <v>1200</v>
      </c>
      <c r="D239" s="260">
        <v>600</v>
      </c>
      <c r="E239" s="260">
        <v>80</v>
      </c>
      <c r="F239" s="287" t="s">
        <v>2360</v>
      </c>
      <c r="G239" s="260">
        <v>3</v>
      </c>
      <c r="H239" s="288">
        <v>2.16</v>
      </c>
      <c r="I239" s="288">
        <v>0.17280000000000001</v>
      </c>
      <c r="J239" s="260">
        <v>40</v>
      </c>
      <c r="K239" s="288">
        <v>6.9120000000000008</v>
      </c>
      <c r="L239" s="288">
        <v>76.032000000000011</v>
      </c>
      <c r="M239" s="475"/>
      <c r="N239" s="476"/>
      <c r="O239" s="476"/>
      <c r="P239" s="476"/>
      <c r="Q239" s="476"/>
      <c r="R239" s="477"/>
      <c r="S239" s="260" t="s">
        <v>330</v>
      </c>
      <c r="T239" s="92">
        <v>7045.1183373697995</v>
      </c>
      <c r="U239" s="92">
        <v>6904.2159706224038</v>
      </c>
      <c r="V239" s="92">
        <v>6833.764787248705</v>
      </c>
      <c r="W239" s="92">
        <v>6763.3136038750072</v>
      </c>
      <c r="X239" s="92">
        <v>6692.8624205013093</v>
      </c>
    </row>
    <row r="240" spans="1:24" ht="23.25" customHeight="1">
      <c r="A240" s="42">
        <v>368433</v>
      </c>
      <c r="B240" s="43" t="s">
        <v>323</v>
      </c>
      <c r="C240" s="260">
        <v>1200</v>
      </c>
      <c r="D240" s="260">
        <v>600</v>
      </c>
      <c r="E240" s="260">
        <v>90</v>
      </c>
      <c r="F240" s="287" t="s">
        <v>2360</v>
      </c>
      <c r="G240" s="260">
        <v>2</v>
      </c>
      <c r="H240" s="288">
        <v>1.44</v>
      </c>
      <c r="I240" s="288">
        <v>0.12959999999999999</v>
      </c>
      <c r="J240" s="260">
        <v>52</v>
      </c>
      <c r="K240" s="288">
        <v>6.7391999999999994</v>
      </c>
      <c r="L240" s="288">
        <v>74.131199999999993</v>
      </c>
      <c r="M240" s="478"/>
      <c r="N240" s="479"/>
      <c r="O240" s="479"/>
      <c r="P240" s="479"/>
      <c r="Q240" s="479"/>
      <c r="R240" s="480"/>
      <c r="S240" s="260" t="s">
        <v>330</v>
      </c>
      <c r="T240" s="92">
        <v>7045.3155536976201</v>
      </c>
      <c r="U240" s="92">
        <v>6904.4092426236675</v>
      </c>
      <c r="V240" s="92">
        <v>6833.9560870866917</v>
      </c>
      <c r="W240" s="92">
        <v>6763.502931549715</v>
      </c>
      <c r="X240" s="92">
        <v>6693.0497760127391</v>
      </c>
    </row>
    <row r="241" spans="1:24" ht="23.25" customHeight="1">
      <c r="A241" s="42">
        <v>25264</v>
      </c>
      <c r="B241" s="43" t="s">
        <v>323</v>
      </c>
      <c r="C241" s="260">
        <v>1200</v>
      </c>
      <c r="D241" s="260">
        <v>600</v>
      </c>
      <c r="E241" s="260">
        <v>100</v>
      </c>
      <c r="F241" s="287" t="s">
        <v>2365</v>
      </c>
      <c r="G241" s="260">
        <v>3</v>
      </c>
      <c r="H241" s="288">
        <v>2.16</v>
      </c>
      <c r="I241" s="288">
        <v>0.216</v>
      </c>
      <c r="J241" s="260">
        <v>32</v>
      </c>
      <c r="K241" s="288">
        <v>6.9119999999999999</v>
      </c>
      <c r="L241" s="288">
        <v>76.031999999999996</v>
      </c>
      <c r="M241" s="478"/>
      <c r="N241" s="479"/>
      <c r="O241" s="479"/>
      <c r="P241" s="479"/>
      <c r="Q241" s="479"/>
      <c r="R241" s="480"/>
      <c r="S241" s="260" t="s">
        <v>330</v>
      </c>
      <c r="T241" s="92">
        <v>7045.1183373697995</v>
      </c>
      <c r="U241" s="92">
        <v>6904.2159706224038</v>
      </c>
      <c r="V241" s="92">
        <v>6833.764787248705</v>
      </c>
      <c r="W241" s="92">
        <v>6763.3136038750072</v>
      </c>
      <c r="X241" s="92">
        <v>6692.8624205013093</v>
      </c>
    </row>
    <row r="242" spans="1:24" ht="23.25" customHeight="1">
      <c r="A242" s="42">
        <v>368436</v>
      </c>
      <c r="B242" s="43" t="s">
        <v>323</v>
      </c>
      <c r="C242" s="260">
        <v>1200</v>
      </c>
      <c r="D242" s="260">
        <v>600</v>
      </c>
      <c r="E242" s="260">
        <v>110</v>
      </c>
      <c r="F242" s="287" t="s">
        <v>2360</v>
      </c>
      <c r="G242" s="260">
        <v>3</v>
      </c>
      <c r="H242" s="288">
        <v>2.16</v>
      </c>
      <c r="I242" s="288">
        <v>0.23760000000000003</v>
      </c>
      <c r="J242" s="260">
        <v>28</v>
      </c>
      <c r="K242" s="288">
        <v>6.6528000000000009</v>
      </c>
      <c r="L242" s="288">
        <v>73.180800000000005</v>
      </c>
      <c r="M242" s="478"/>
      <c r="N242" s="479"/>
      <c r="O242" s="479"/>
      <c r="P242" s="479"/>
      <c r="Q242" s="479"/>
      <c r="R242" s="480"/>
      <c r="S242" s="260" t="s">
        <v>330</v>
      </c>
      <c r="T242" s="92">
        <v>7045.4180037380465</v>
      </c>
      <c r="U242" s="92">
        <v>6904.5096436632857</v>
      </c>
      <c r="V242" s="92">
        <v>6834.0554636259048</v>
      </c>
      <c r="W242" s="92">
        <v>6763.601283588524</v>
      </c>
      <c r="X242" s="92">
        <v>6693.147103551144</v>
      </c>
    </row>
    <row r="243" spans="1:24" ht="23.25" customHeight="1">
      <c r="A243" s="42">
        <v>25265</v>
      </c>
      <c r="B243" s="43" t="s">
        <v>323</v>
      </c>
      <c r="C243" s="260">
        <v>1200</v>
      </c>
      <c r="D243" s="260">
        <v>600</v>
      </c>
      <c r="E243" s="260">
        <v>120</v>
      </c>
      <c r="F243" s="287" t="s">
        <v>2360</v>
      </c>
      <c r="G243" s="260">
        <v>2</v>
      </c>
      <c r="H243" s="288">
        <v>1.44</v>
      </c>
      <c r="I243" s="288">
        <v>0.17279999999999998</v>
      </c>
      <c r="J243" s="260">
        <v>40</v>
      </c>
      <c r="K243" s="288">
        <v>6.911999999999999</v>
      </c>
      <c r="L243" s="288">
        <v>76.031999999999982</v>
      </c>
      <c r="M243" s="478"/>
      <c r="N243" s="479"/>
      <c r="O243" s="479"/>
      <c r="P243" s="479"/>
      <c r="Q243" s="479"/>
      <c r="R243" s="480"/>
      <c r="S243" s="260" t="s">
        <v>330</v>
      </c>
      <c r="T243" s="92">
        <v>7045.1183373697995</v>
      </c>
      <c r="U243" s="92">
        <v>6904.2159706224038</v>
      </c>
      <c r="V243" s="92">
        <v>6833.764787248705</v>
      </c>
      <c r="W243" s="92">
        <v>6763.3136038750072</v>
      </c>
      <c r="X243" s="92">
        <v>6692.8624205013093</v>
      </c>
    </row>
    <row r="244" spans="1:24" ht="23.25" customHeight="1">
      <c r="A244" s="42">
        <v>31342</v>
      </c>
      <c r="B244" s="43" t="s">
        <v>323</v>
      </c>
      <c r="C244" s="260">
        <v>1200</v>
      </c>
      <c r="D244" s="260">
        <v>600</v>
      </c>
      <c r="E244" s="260">
        <v>130</v>
      </c>
      <c r="F244" s="287" t="s">
        <v>2360</v>
      </c>
      <c r="G244" s="260">
        <v>2</v>
      </c>
      <c r="H244" s="288">
        <v>1.44</v>
      </c>
      <c r="I244" s="288">
        <v>0.18719999999999998</v>
      </c>
      <c r="J244" s="260">
        <v>36</v>
      </c>
      <c r="K244" s="288">
        <v>6.7391999999999994</v>
      </c>
      <c r="L244" s="288">
        <v>74.131199999999993</v>
      </c>
      <c r="M244" s="478"/>
      <c r="N244" s="479"/>
      <c r="O244" s="479"/>
      <c r="P244" s="479"/>
      <c r="Q244" s="479"/>
      <c r="R244" s="480"/>
      <c r="S244" s="260" t="s">
        <v>330</v>
      </c>
      <c r="T244" s="92">
        <v>7045.3155536976201</v>
      </c>
      <c r="U244" s="92">
        <v>6904.4092426236675</v>
      </c>
      <c r="V244" s="92">
        <v>6833.9560870866917</v>
      </c>
      <c r="W244" s="92">
        <v>6763.502931549715</v>
      </c>
      <c r="X244" s="92">
        <v>6693.0497760127391</v>
      </c>
    </row>
    <row r="245" spans="1:24" ht="23.25" customHeight="1">
      <c r="A245" s="42">
        <v>31276</v>
      </c>
      <c r="B245" s="43" t="s">
        <v>323</v>
      </c>
      <c r="C245" s="260">
        <v>1200</v>
      </c>
      <c r="D245" s="260">
        <v>600</v>
      </c>
      <c r="E245" s="260">
        <v>140</v>
      </c>
      <c r="F245" s="287" t="s">
        <v>2360</v>
      </c>
      <c r="G245" s="260">
        <v>2</v>
      </c>
      <c r="H245" s="288">
        <v>1.44</v>
      </c>
      <c r="I245" s="288">
        <v>0.2016</v>
      </c>
      <c r="J245" s="260">
        <v>32</v>
      </c>
      <c r="K245" s="288">
        <v>6.4512</v>
      </c>
      <c r="L245" s="288">
        <v>70.963200000000001</v>
      </c>
      <c r="M245" s="478"/>
      <c r="N245" s="479"/>
      <c r="O245" s="479"/>
      <c r="P245" s="479"/>
      <c r="Q245" s="479"/>
      <c r="R245" s="480"/>
      <c r="S245" s="260" t="s">
        <v>330</v>
      </c>
      <c r="T245" s="92">
        <v>7045.6677257115853</v>
      </c>
      <c r="U245" s="92">
        <v>6904.7543711973531</v>
      </c>
      <c r="V245" s="92">
        <v>6834.2976939402379</v>
      </c>
      <c r="W245" s="92">
        <v>6763.8410166831218</v>
      </c>
      <c r="X245" s="92">
        <v>6693.3843394260057</v>
      </c>
    </row>
    <row r="246" spans="1:24" ht="23.25" customHeight="1">
      <c r="A246" s="42">
        <v>32072</v>
      </c>
      <c r="B246" s="43" t="s">
        <v>323</v>
      </c>
      <c r="C246" s="260">
        <v>1200</v>
      </c>
      <c r="D246" s="260">
        <v>600</v>
      </c>
      <c r="E246" s="260">
        <v>150</v>
      </c>
      <c r="F246" s="287" t="s">
        <v>2365</v>
      </c>
      <c r="G246" s="260">
        <v>2</v>
      </c>
      <c r="H246" s="288">
        <v>1.44</v>
      </c>
      <c r="I246" s="288">
        <v>0.216</v>
      </c>
      <c r="J246" s="260">
        <v>32</v>
      </c>
      <c r="K246" s="288">
        <v>6.9119999999999999</v>
      </c>
      <c r="L246" s="288">
        <v>76.031999999999996</v>
      </c>
      <c r="M246" s="478"/>
      <c r="N246" s="479"/>
      <c r="O246" s="479"/>
      <c r="P246" s="479"/>
      <c r="Q246" s="479"/>
      <c r="R246" s="480"/>
      <c r="S246" s="260" t="s">
        <v>330</v>
      </c>
      <c r="T246" s="92">
        <v>7045.1183373697995</v>
      </c>
      <c r="U246" s="92">
        <v>6904.2159706224038</v>
      </c>
      <c r="V246" s="92">
        <v>6833.764787248705</v>
      </c>
      <c r="W246" s="92">
        <v>6763.3136038750072</v>
      </c>
      <c r="X246" s="92">
        <v>6692.8624205013093</v>
      </c>
    </row>
    <row r="247" spans="1:24" ht="23.25" customHeight="1">
      <c r="A247" s="42">
        <v>352798</v>
      </c>
      <c r="B247" s="43" t="s">
        <v>324</v>
      </c>
      <c r="C247" s="260">
        <v>1200</v>
      </c>
      <c r="D247" s="260">
        <v>200</v>
      </c>
      <c r="E247" s="260">
        <v>50</v>
      </c>
      <c r="F247" s="287" t="s">
        <v>2360</v>
      </c>
      <c r="G247" s="260">
        <v>264</v>
      </c>
      <c r="H247" s="288">
        <v>63.36</v>
      </c>
      <c r="I247" s="288">
        <v>3.1680000000000001</v>
      </c>
      <c r="J247" s="260">
        <v>1</v>
      </c>
      <c r="K247" s="288">
        <v>3.1680000000000001</v>
      </c>
      <c r="L247" s="288">
        <v>69.695999999999998</v>
      </c>
      <c r="M247" s="462" t="s">
        <v>337</v>
      </c>
      <c r="N247" s="470"/>
      <c r="O247" s="470"/>
      <c r="P247" s="470"/>
      <c r="Q247" s="470"/>
      <c r="R247" s="471"/>
      <c r="S247" s="45" t="s">
        <v>330</v>
      </c>
      <c r="T247" s="92">
        <v>4568.624576439568</v>
      </c>
      <c r="U247" s="92">
        <v>4477.2520849107768</v>
      </c>
      <c r="V247" s="92">
        <v>4431.5658391463812</v>
      </c>
      <c r="W247" s="92">
        <v>4385.8795933819856</v>
      </c>
      <c r="X247" s="92">
        <v>4340.1933476175891</v>
      </c>
    </row>
    <row r="248" spans="1:24" ht="23.25" customHeight="1">
      <c r="A248" s="42">
        <v>352825</v>
      </c>
      <c r="B248" s="43" t="s">
        <v>324</v>
      </c>
      <c r="C248" s="260">
        <v>1200</v>
      </c>
      <c r="D248" s="260">
        <v>200</v>
      </c>
      <c r="E248" s="260">
        <v>60</v>
      </c>
      <c r="F248" s="287" t="s">
        <v>2360</v>
      </c>
      <c r="G248" s="260">
        <v>216</v>
      </c>
      <c r="H248" s="288">
        <v>51.84</v>
      </c>
      <c r="I248" s="288">
        <v>3.1104000000000003</v>
      </c>
      <c r="J248" s="260">
        <v>1</v>
      </c>
      <c r="K248" s="288">
        <v>3.1104000000000003</v>
      </c>
      <c r="L248" s="288">
        <v>68.42880000000001</v>
      </c>
      <c r="M248" s="475"/>
      <c r="N248" s="476"/>
      <c r="O248" s="476"/>
      <c r="P248" s="476"/>
      <c r="Q248" s="476"/>
      <c r="R248" s="477"/>
      <c r="S248" s="260" t="s">
        <v>330</v>
      </c>
      <c r="T248" s="92">
        <v>4568.7799590008817</v>
      </c>
      <c r="U248" s="92">
        <v>4477.4043598208636</v>
      </c>
      <c r="V248" s="92">
        <v>4431.7165602308551</v>
      </c>
      <c r="W248" s="92">
        <v>4386.0287606408465</v>
      </c>
      <c r="X248" s="92">
        <v>4340.340961050837</v>
      </c>
    </row>
    <row r="249" spans="1:24" ht="23.25" customHeight="1">
      <c r="A249" s="42">
        <v>352829</v>
      </c>
      <c r="B249" s="43" t="s">
        <v>324</v>
      </c>
      <c r="C249" s="260">
        <v>1200</v>
      </c>
      <c r="D249" s="260">
        <v>200</v>
      </c>
      <c r="E249" s="260">
        <v>70</v>
      </c>
      <c r="F249" s="287" t="s">
        <v>2360</v>
      </c>
      <c r="G249" s="260">
        <v>180</v>
      </c>
      <c r="H249" s="288">
        <v>43.2</v>
      </c>
      <c r="I249" s="288">
        <v>3.024</v>
      </c>
      <c r="J249" s="260">
        <v>1</v>
      </c>
      <c r="K249" s="288">
        <v>3.024</v>
      </c>
      <c r="L249" s="288">
        <v>66.528000000000006</v>
      </c>
      <c r="M249" s="475"/>
      <c r="N249" s="476"/>
      <c r="O249" s="476"/>
      <c r="P249" s="476"/>
      <c r="Q249" s="476"/>
      <c r="R249" s="477"/>
      <c r="S249" s="260" t="s">
        <v>330</v>
      </c>
      <c r="T249" s="92">
        <v>4569.0241315972316</v>
      </c>
      <c r="U249" s="92">
        <v>4477.643648965287</v>
      </c>
      <c r="V249" s="92">
        <v>4431.9534076493146</v>
      </c>
      <c r="W249" s="92">
        <v>4386.2631663333423</v>
      </c>
      <c r="X249" s="92">
        <v>4340.5729250173699</v>
      </c>
    </row>
    <row r="250" spans="1:24" ht="23.25" customHeight="1">
      <c r="A250" s="42">
        <v>54131</v>
      </c>
      <c r="B250" s="43" t="s">
        <v>324</v>
      </c>
      <c r="C250" s="260">
        <v>1200</v>
      </c>
      <c r="D250" s="260">
        <v>200</v>
      </c>
      <c r="E250" s="260">
        <v>80</v>
      </c>
      <c r="F250" s="287" t="s">
        <v>2360</v>
      </c>
      <c r="G250" s="260">
        <v>156</v>
      </c>
      <c r="H250" s="288">
        <v>37.44</v>
      </c>
      <c r="I250" s="288">
        <v>2.9951999999999996</v>
      </c>
      <c r="J250" s="260">
        <v>1</v>
      </c>
      <c r="K250" s="288">
        <v>2.9951999999999996</v>
      </c>
      <c r="L250" s="288">
        <v>65.89439999999999</v>
      </c>
      <c r="M250" s="475"/>
      <c r="N250" s="476"/>
      <c r="O250" s="476"/>
      <c r="P250" s="476"/>
      <c r="Q250" s="476"/>
      <c r="R250" s="477"/>
      <c r="S250" s="260" t="s">
        <v>330</v>
      </c>
      <c r="T250" s="92">
        <v>4569.1086528805827</v>
      </c>
      <c r="U250" s="92">
        <v>4477.7264798229708</v>
      </c>
      <c r="V250" s="92">
        <v>4432.0353932941653</v>
      </c>
      <c r="W250" s="92">
        <v>4386.3443067653589</v>
      </c>
      <c r="X250" s="92">
        <v>4340.6532202365534</v>
      </c>
    </row>
    <row r="251" spans="1:24" ht="23.25" customHeight="1">
      <c r="A251" s="42">
        <v>352832</v>
      </c>
      <c r="B251" s="43" t="s">
        <v>324</v>
      </c>
      <c r="C251" s="260">
        <v>1200</v>
      </c>
      <c r="D251" s="260">
        <v>200</v>
      </c>
      <c r="E251" s="260">
        <v>90</v>
      </c>
      <c r="F251" s="287" t="s">
        <v>2360</v>
      </c>
      <c r="G251" s="260">
        <v>144</v>
      </c>
      <c r="H251" s="288">
        <v>34.56</v>
      </c>
      <c r="I251" s="288">
        <v>3.1104000000000003</v>
      </c>
      <c r="J251" s="260">
        <v>1</v>
      </c>
      <c r="K251" s="288">
        <v>3.1104000000000003</v>
      </c>
      <c r="L251" s="288">
        <v>68.42880000000001</v>
      </c>
      <c r="M251" s="478"/>
      <c r="N251" s="479"/>
      <c r="O251" s="479"/>
      <c r="P251" s="479"/>
      <c r="Q251" s="479"/>
      <c r="R251" s="480"/>
      <c r="S251" s="260" t="s">
        <v>330</v>
      </c>
      <c r="T251" s="92">
        <v>4568.7799590008817</v>
      </c>
      <c r="U251" s="92">
        <v>4477.4043598208636</v>
      </c>
      <c r="V251" s="92">
        <v>4431.7165602308551</v>
      </c>
      <c r="W251" s="92">
        <v>4386.0287606408465</v>
      </c>
      <c r="X251" s="92">
        <v>4340.340961050837</v>
      </c>
    </row>
    <row r="252" spans="1:24" ht="23.25" customHeight="1">
      <c r="A252" s="42">
        <v>54130</v>
      </c>
      <c r="B252" s="43" t="s">
        <v>324</v>
      </c>
      <c r="C252" s="260">
        <v>1200</v>
      </c>
      <c r="D252" s="260">
        <v>200</v>
      </c>
      <c r="E252" s="260">
        <v>100</v>
      </c>
      <c r="F252" s="287" t="s">
        <v>2360</v>
      </c>
      <c r="G252" s="260">
        <v>132</v>
      </c>
      <c r="H252" s="288">
        <v>31.68</v>
      </c>
      <c r="I252" s="288">
        <v>3.1680000000000001</v>
      </c>
      <c r="J252" s="260">
        <v>1</v>
      </c>
      <c r="K252" s="288">
        <v>3.1680000000000001</v>
      </c>
      <c r="L252" s="288">
        <v>69.695999999999998</v>
      </c>
      <c r="M252" s="478"/>
      <c r="N252" s="479"/>
      <c r="O252" s="479"/>
      <c r="P252" s="479"/>
      <c r="Q252" s="479"/>
      <c r="R252" s="480"/>
      <c r="S252" s="260" t="s">
        <v>330</v>
      </c>
      <c r="T252" s="92">
        <v>4568.624576439568</v>
      </c>
      <c r="U252" s="92">
        <v>4477.2520849107768</v>
      </c>
      <c r="V252" s="92">
        <v>4431.5658391463812</v>
      </c>
      <c r="W252" s="92">
        <v>4385.8795933819856</v>
      </c>
      <c r="X252" s="92">
        <v>4340.1933476175891</v>
      </c>
    </row>
    <row r="253" spans="1:24" ht="23.25" customHeight="1">
      <c r="A253" s="42">
        <v>352833</v>
      </c>
      <c r="B253" s="43" t="s">
        <v>324</v>
      </c>
      <c r="C253" s="260">
        <v>1200</v>
      </c>
      <c r="D253" s="260">
        <v>200</v>
      </c>
      <c r="E253" s="260">
        <v>110</v>
      </c>
      <c r="F253" s="287" t="s">
        <v>2360</v>
      </c>
      <c r="G253" s="260">
        <v>120</v>
      </c>
      <c r="H253" s="288">
        <v>28.8</v>
      </c>
      <c r="I253" s="288">
        <v>3.1680000000000001</v>
      </c>
      <c r="J253" s="260">
        <v>1</v>
      </c>
      <c r="K253" s="288">
        <v>3.1680000000000001</v>
      </c>
      <c r="L253" s="288">
        <v>69.695999999999998</v>
      </c>
      <c r="M253" s="478"/>
      <c r="N253" s="479"/>
      <c r="O253" s="479"/>
      <c r="P253" s="479"/>
      <c r="Q253" s="479"/>
      <c r="R253" s="480"/>
      <c r="S253" s="260" t="s">
        <v>330</v>
      </c>
      <c r="T253" s="92">
        <v>4568.624576439568</v>
      </c>
      <c r="U253" s="92">
        <v>4477.2520849107768</v>
      </c>
      <c r="V253" s="92">
        <v>4431.5658391463812</v>
      </c>
      <c r="W253" s="92">
        <v>4385.8795933819856</v>
      </c>
      <c r="X253" s="92">
        <v>4340.1933476175891</v>
      </c>
    </row>
    <row r="254" spans="1:24" ht="23.25" customHeight="1">
      <c r="A254" s="42">
        <v>352834</v>
      </c>
      <c r="B254" s="43" t="s">
        <v>324</v>
      </c>
      <c r="C254" s="260">
        <v>1200</v>
      </c>
      <c r="D254" s="260">
        <v>200</v>
      </c>
      <c r="E254" s="260">
        <v>120</v>
      </c>
      <c r="F254" s="287" t="s">
        <v>2360</v>
      </c>
      <c r="G254" s="260">
        <v>108</v>
      </c>
      <c r="H254" s="288">
        <v>25.92</v>
      </c>
      <c r="I254" s="288">
        <v>3.1104000000000003</v>
      </c>
      <c r="J254" s="260">
        <v>1</v>
      </c>
      <c r="K254" s="288">
        <v>3.1104000000000003</v>
      </c>
      <c r="L254" s="288">
        <v>68.42880000000001</v>
      </c>
      <c r="M254" s="478"/>
      <c r="N254" s="479"/>
      <c r="O254" s="479"/>
      <c r="P254" s="479"/>
      <c r="Q254" s="479"/>
      <c r="R254" s="480"/>
      <c r="S254" s="260" t="s">
        <v>330</v>
      </c>
      <c r="T254" s="92">
        <v>4568.7799590008817</v>
      </c>
      <c r="U254" s="92">
        <v>4477.4043598208636</v>
      </c>
      <c r="V254" s="92">
        <v>4431.7165602308551</v>
      </c>
      <c r="W254" s="92">
        <v>4386.0287606408465</v>
      </c>
      <c r="X254" s="92">
        <v>4340.340961050837</v>
      </c>
    </row>
    <row r="255" spans="1:24" ht="23.25" customHeight="1">
      <c r="A255" s="42">
        <v>352835</v>
      </c>
      <c r="B255" s="43" t="s">
        <v>324</v>
      </c>
      <c r="C255" s="260">
        <v>1200</v>
      </c>
      <c r="D255" s="260">
        <v>200</v>
      </c>
      <c r="E255" s="260">
        <v>130</v>
      </c>
      <c r="F255" s="287" t="s">
        <v>2360</v>
      </c>
      <c r="G255" s="260">
        <v>96</v>
      </c>
      <c r="H255" s="288">
        <v>23.04</v>
      </c>
      <c r="I255" s="288">
        <v>2.9951999999999996</v>
      </c>
      <c r="J255" s="260">
        <v>1</v>
      </c>
      <c r="K255" s="288">
        <v>2.9951999999999996</v>
      </c>
      <c r="L255" s="288">
        <v>65.89439999999999</v>
      </c>
      <c r="M255" s="478"/>
      <c r="N255" s="479"/>
      <c r="O255" s="479"/>
      <c r="P255" s="479"/>
      <c r="Q255" s="479"/>
      <c r="R255" s="480"/>
      <c r="S255" s="260" t="s">
        <v>330</v>
      </c>
      <c r="T255" s="92">
        <v>4569.1086528805827</v>
      </c>
      <c r="U255" s="92">
        <v>4477.7264798229708</v>
      </c>
      <c r="V255" s="92">
        <v>4432.0353932941653</v>
      </c>
      <c r="W255" s="92">
        <v>4386.3443067653589</v>
      </c>
      <c r="X255" s="92">
        <v>4340.6532202365534</v>
      </c>
    </row>
    <row r="256" spans="1:24" ht="23.25" customHeight="1">
      <c r="A256" s="42">
        <v>352836</v>
      </c>
      <c r="B256" s="43" t="s">
        <v>324</v>
      </c>
      <c r="C256" s="260">
        <v>1200</v>
      </c>
      <c r="D256" s="260">
        <v>200</v>
      </c>
      <c r="E256" s="260">
        <v>140</v>
      </c>
      <c r="F256" s="287" t="s">
        <v>2360</v>
      </c>
      <c r="G256" s="260">
        <v>84</v>
      </c>
      <c r="H256" s="288">
        <v>20.16</v>
      </c>
      <c r="I256" s="288">
        <v>2.8224</v>
      </c>
      <c r="J256" s="260">
        <v>1</v>
      </c>
      <c r="K256" s="288">
        <v>2.8224</v>
      </c>
      <c r="L256" s="288">
        <v>62.092799999999997</v>
      </c>
      <c r="M256" s="478"/>
      <c r="N256" s="479"/>
      <c r="O256" s="479"/>
      <c r="P256" s="479"/>
      <c r="Q256" s="479"/>
      <c r="R256" s="480"/>
      <c r="S256" s="260" t="s">
        <v>330</v>
      </c>
      <c r="T256" s="92">
        <v>4569.6520039878442</v>
      </c>
      <c r="U256" s="92">
        <v>4478.258963908087</v>
      </c>
      <c r="V256" s="92">
        <v>4432.5624438682089</v>
      </c>
      <c r="W256" s="92">
        <v>4386.8659238283299</v>
      </c>
      <c r="X256" s="92">
        <v>4341.1694037884517</v>
      </c>
    </row>
    <row r="257" spans="1:24" ht="23.25" customHeight="1">
      <c r="A257" s="42">
        <v>352837</v>
      </c>
      <c r="B257" s="43" t="s">
        <v>324</v>
      </c>
      <c r="C257" s="260">
        <v>1200</v>
      </c>
      <c r="D257" s="260">
        <v>200</v>
      </c>
      <c r="E257" s="260">
        <v>150</v>
      </c>
      <c r="F257" s="287" t="s">
        <v>2360</v>
      </c>
      <c r="G257" s="260">
        <v>84</v>
      </c>
      <c r="H257" s="288">
        <v>20.16</v>
      </c>
      <c r="I257" s="288">
        <v>3.024</v>
      </c>
      <c r="J257" s="260">
        <v>1</v>
      </c>
      <c r="K257" s="288">
        <v>3.024</v>
      </c>
      <c r="L257" s="288">
        <v>66.528000000000006</v>
      </c>
      <c r="M257" s="478"/>
      <c r="N257" s="479"/>
      <c r="O257" s="479"/>
      <c r="P257" s="479"/>
      <c r="Q257" s="479"/>
      <c r="R257" s="480"/>
      <c r="S257" s="260" t="s">
        <v>330</v>
      </c>
      <c r="T257" s="92">
        <v>4569.0241315972316</v>
      </c>
      <c r="U257" s="92">
        <v>4477.643648965287</v>
      </c>
      <c r="V257" s="92">
        <v>4431.9534076493146</v>
      </c>
      <c r="W257" s="92">
        <v>4386.2631663333423</v>
      </c>
      <c r="X257" s="92">
        <v>4340.5729250173699</v>
      </c>
    </row>
    <row r="258" spans="1:24" ht="23.25" customHeight="1">
      <c r="A258" s="42">
        <v>352838</v>
      </c>
      <c r="B258" s="43" t="s">
        <v>324</v>
      </c>
      <c r="C258" s="260">
        <v>1200</v>
      </c>
      <c r="D258" s="260">
        <v>200</v>
      </c>
      <c r="E258" s="260">
        <v>160</v>
      </c>
      <c r="F258" s="287" t="s">
        <v>2360</v>
      </c>
      <c r="G258" s="260">
        <v>72</v>
      </c>
      <c r="H258" s="288">
        <v>17.28</v>
      </c>
      <c r="I258" s="288">
        <v>2.7648000000000001</v>
      </c>
      <c r="J258" s="260">
        <v>1</v>
      </c>
      <c r="K258" s="288">
        <v>2.7648000000000001</v>
      </c>
      <c r="L258" s="288">
        <v>60.825600000000001</v>
      </c>
      <c r="M258" s="478"/>
      <c r="N258" s="479"/>
      <c r="O258" s="479"/>
      <c r="P258" s="479"/>
      <c r="Q258" s="479"/>
      <c r="R258" s="480"/>
      <c r="S258" s="260" t="s">
        <v>330</v>
      </c>
      <c r="T258" s="92">
        <v>4569.8482141099103</v>
      </c>
      <c r="U258" s="92">
        <v>4478.4512498277118</v>
      </c>
      <c r="V258" s="92">
        <v>4432.752767686613</v>
      </c>
      <c r="W258" s="92">
        <v>4387.0542855455133</v>
      </c>
      <c r="X258" s="92">
        <v>4341.3558034044145</v>
      </c>
    </row>
    <row r="259" spans="1:24" ht="23.25" customHeight="1">
      <c r="A259" s="42">
        <v>352839</v>
      </c>
      <c r="B259" s="43" t="s">
        <v>324</v>
      </c>
      <c r="C259" s="260">
        <v>1200</v>
      </c>
      <c r="D259" s="260">
        <v>200</v>
      </c>
      <c r="E259" s="260">
        <v>170</v>
      </c>
      <c r="F259" s="287" t="s">
        <v>2360</v>
      </c>
      <c r="G259" s="260">
        <v>72</v>
      </c>
      <c r="H259" s="288">
        <v>17.28</v>
      </c>
      <c r="I259" s="288">
        <v>2.9376000000000002</v>
      </c>
      <c r="J259" s="260">
        <v>1</v>
      </c>
      <c r="K259" s="288">
        <v>2.9376000000000002</v>
      </c>
      <c r="L259" s="288">
        <v>64.627200000000002</v>
      </c>
      <c r="M259" s="478"/>
      <c r="N259" s="479"/>
      <c r="O259" s="479"/>
      <c r="P259" s="479"/>
      <c r="Q259" s="479"/>
      <c r="R259" s="480"/>
      <c r="S259" s="260" t="s">
        <v>330</v>
      </c>
      <c r="T259" s="92">
        <v>4569.2826672874835</v>
      </c>
      <c r="U259" s="92">
        <v>4477.8970139417333</v>
      </c>
      <c r="V259" s="92">
        <v>4432.2041872688587</v>
      </c>
      <c r="W259" s="92">
        <v>4386.5113605959841</v>
      </c>
      <c r="X259" s="92">
        <v>4340.8185339231095</v>
      </c>
    </row>
    <row r="260" spans="1:24" ht="23.25" customHeight="1">
      <c r="A260" s="42">
        <v>352840</v>
      </c>
      <c r="B260" s="43" t="s">
        <v>324</v>
      </c>
      <c r="C260" s="260">
        <v>1200</v>
      </c>
      <c r="D260" s="260">
        <v>200</v>
      </c>
      <c r="E260" s="260">
        <v>180</v>
      </c>
      <c r="F260" s="287" t="s">
        <v>2360</v>
      </c>
      <c r="G260" s="260">
        <v>72</v>
      </c>
      <c r="H260" s="288">
        <v>17.28</v>
      </c>
      <c r="I260" s="288">
        <v>3.1104000000000003</v>
      </c>
      <c r="J260" s="260">
        <v>1</v>
      </c>
      <c r="K260" s="288">
        <v>3.1104000000000003</v>
      </c>
      <c r="L260" s="288">
        <v>68.42880000000001</v>
      </c>
      <c r="M260" s="478"/>
      <c r="N260" s="479"/>
      <c r="O260" s="479"/>
      <c r="P260" s="479"/>
      <c r="Q260" s="479"/>
      <c r="R260" s="480"/>
      <c r="S260" s="260" t="s">
        <v>330</v>
      </c>
      <c r="T260" s="92">
        <v>4568.7799590008817</v>
      </c>
      <c r="U260" s="92">
        <v>4477.4043598208636</v>
      </c>
      <c r="V260" s="92">
        <v>4431.7165602308551</v>
      </c>
      <c r="W260" s="92">
        <v>4386.0287606408465</v>
      </c>
      <c r="X260" s="92">
        <v>4340.340961050837</v>
      </c>
    </row>
    <row r="261" spans="1:24" ht="23.25" customHeight="1">
      <c r="A261" s="42">
        <v>352841</v>
      </c>
      <c r="B261" s="43" t="s">
        <v>324</v>
      </c>
      <c r="C261" s="260">
        <v>1200</v>
      </c>
      <c r="D261" s="260">
        <v>200</v>
      </c>
      <c r="E261" s="260">
        <v>190</v>
      </c>
      <c r="F261" s="287" t="s">
        <v>2360</v>
      </c>
      <c r="G261" s="260">
        <v>60</v>
      </c>
      <c r="H261" s="288">
        <v>14.4</v>
      </c>
      <c r="I261" s="288">
        <v>2.7360000000000002</v>
      </c>
      <c r="J261" s="260">
        <v>1</v>
      </c>
      <c r="K261" s="288">
        <v>2.7360000000000002</v>
      </c>
      <c r="L261" s="288">
        <v>60.192000000000007</v>
      </c>
      <c r="M261" s="478"/>
      <c r="N261" s="479"/>
      <c r="O261" s="479"/>
      <c r="P261" s="479"/>
      <c r="Q261" s="479"/>
      <c r="R261" s="480"/>
      <c r="S261" s="260" t="s">
        <v>330</v>
      </c>
      <c r="T261" s="92">
        <v>4569.9494172255027</v>
      </c>
      <c r="U261" s="92">
        <v>4478.5504288809925</v>
      </c>
      <c r="V261" s="92">
        <v>4432.8509347087374</v>
      </c>
      <c r="W261" s="92">
        <v>4387.1514405364824</v>
      </c>
      <c r="X261" s="92">
        <v>4341.4519463642273</v>
      </c>
    </row>
    <row r="262" spans="1:24" ht="23.25" customHeight="1">
      <c r="A262" s="42">
        <v>352842</v>
      </c>
      <c r="B262" s="43" t="s">
        <v>324</v>
      </c>
      <c r="C262" s="260">
        <v>1200</v>
      </c>
      <c r="D262" s="260">
        <v>200</v>
      </c>
      <c r="E262" s="260">
        <v>200</v>
      </c>
      <c r="F262" s="287" t="s">
        <v>2360</v>
      </c>
      <c r="G262" s="260">
        <v>60</v>
      </c>
      <c r="H262" s="288">
        <v>14.4</v>
      </c>
      <c r="I262" s="288">
        <v>2.88</v>
      </c>
      <c r="J262" s="260">
        <v>1</v>
      </c>
      <c r="K262" s="288">
        <v>2.88</v>
      </c>
      <c r="L262" s="288">
        <v>63.36</v>
      </c>
      <c r="M262" s="421"/>
      <c r="N262" s="422"/>
      <c r="O262" s="422"/>
      <c r="P262" s="422"/>
      <c r="Q262" s="422"/>
      <c r="R262" s="423"/>
      <c r="S262" s="260" t="s">
        <v>330</v>
      </c>
      <c r="T262" s="92">
        <v>4569.4636422706599</v>
      </c>
      <c r="U262" s="92">
        <v>4478.0743694252469</v>
      </c>
      <c r="V262" s="92">
        <v>4432.37973300254</v>
      </c>
      <c r="W262" s="92">
        <v>4386.685096579833</v>
      </c>
      <c r="X262" s="92">
        <v>4340.990460157127</v>
      </c>
    </row>
    <row r="263" spans="1:24" ht="15" customHeight="1">
      <c r="A263" s="511" t="s">
        <v>2407</v>
      </c>
      <c r="B263" s="512"/>
      <c r="C263" s="513"/>
      <c r="D263" s="513"/>
      <c r="E263" s="513"/>
      <c r="F263" s="513"/>
      <c r="G263" s="513"/>
      <c r="H263" s="513"/>
      <c r="I263" s="513"/>
      <c r="J263" s="513"/>
      <c r="K263" s="513"/>
      <c r="L263" s="513"/>
      <c r="M263" s="513"/>
      <c r="N263" s="513"/>
      <c r="O263" s="513"/>
      <c r="P263" s="513"/>
      <c r="Q263" s="513"/>
      <c r="R263" s="513"/>
      <c r="S263" s="513"/>
      <c r="T263" s="513"/>
      <c r="U263" s="513"/>
      <c r="V263" s="513"/>
      <c r="W263" s="513"/>
      <c r="X263" s="514"/>
    </row>
    <row r="264" spans="1:24" ht="25.5" customHeight="1">
      <c r="A264" s="42">
        <v>494942</v>
      </c>
      <c r="B264" s="43" t="s">
        <v>338</v>
      </c>
      <c r="C264" s="260">
        <v>1200</v>
      </c>
      <c r="D264" s="260">
        <v>600</v>
      </c>
      <c r="E264" s="260">
        <v>50</v>
      </c>
      <c r="F264" s="287" t="s">
        <v>2365</v>
      </c>
      <c r="G264" s="260">
        <v>6</v>
      </c>
      <c r="H264" s="288">
        <v>4.32</v>
      </c>
      <c r="I264" s="288">
        <v>0.216</v>
      </c>
      <c r="J264" s="260">
        <v>32</v>
      </c>
      <c r="K264" s="288">
        <v>6.9119999999999999</v>
      </c>
      <c r="L264" s="288">
        <v>76.031999999999996</v>
      </c>
      <c r="M264" s="462" t="s">
        <v>353</v>
      </c>
      <c r="N264" s="470"/>
      <c r="O264" s="470"/>
      <c r="P264" s="470"/>
      <c r="Q264" s="470"/>
      <c r="R264" s="471"/>
      <c r="S264" s="45" t="s">
        <v>330</v>
      </c>
      <c r="T264" s="92">
        <v>4428.7440683639516</v>
      </c>
      <c r="U264" s="92">
        <v>4340.1691869966726</v>
      </c>
      <c r="V264" s="92">
        <v>4295.8817463130326</v>
      </c>
      <c r="W264" s="92">
        <v>4251.5943056293936</v>
      </c>
      <c r="X264" s="92">
        <v>4207.3068649457537</v>
      </c>
    </row>
    <row r="265" spans="1:24" ht="25.5" customHeight="1">
      <c r="A265" s="42">
        <v>494943</v>
      </c>
      <c r="B265" s="43" t="s">
        <v>338</v>
      </c>
      <c r="C265" s="260">
        <v>1200</v>
      </c>
      <c r="D265" s="260">
        <v>600</v>
      </c>
      <c r="E265" s="260">
        <v>60</v>
      </c>
      <c r="F265" s="287" t="s">
        <v>2360</v>
      </c>
      <c r="G265" s="260">
        <v>4</v>
      </c>
      <c r="H265" s="288">
        <v>2.88</v>
      </c>
      <c r="I265" s="288">
        <v>0.17279999999999998</v>
      </c>
      <c r="J265" s="260">
        <v>40</v>
      </c>
      <c r="K265" s="288">
        <v>6.911999999999999</v>
      </c>
      <c r="L265" s="288">
        <v>76.031999999999982</v>
      </c>
      <c r="M265" s="475"/>
      <c r="N265" s="499"/>
      <c r="O265" s="499"/>
      <c r="P265" s="499"/>
      <c r="Q265" s="499"/>
      <c r="R265" s="477"/>
      <c r="S265" s="260" t="s">
        <v>330</v>
      </c>
      <c r="T265" s="92">
        <v>4428.7440683639516</v>
      </c>
      <c r="U265" s="92">
        <v>4340.1691869966726</v>
      </c>
      <c r="V265" s="92">
        <v>4295.8817463130326</v>
      </c>
      <c r="W265" s="92">
        <v>4251.5943056293936</v>
      </c>
      <c r="X265" s="92">
        <v>4207.3068649457537</v>
      </c>
    </row>
    <row r="266" spans="1:24" ht="25.5" customHeight="1">
      <c r="A266" s="42">
        <v>494944</v>
      </c>
      <c r="B266" s="43" t="s">
        <v>338</v>
      </c>
      <c r="C266" s="260">
        <v>1200</v>
      </c>
      <c r="D266" s="260">
        <v>600</v>
      </c>
      <c r="E266" s="260">
        <v>70</v>
      </c>
      <c r="F266" s="287" t="s">
        <v>2360</v>
      </c>
      <c r="G266" s="260">
        <v>4</v>
      </c>
      <c r="H266" s="288">
        <v>2.88</v>
      </c>
      <c r="I266" s="288">
        <v>0.2016</v>
      </c>
      <c r="J266" s="260">
        <v>32</v>
      </c>
      <c r="K266" s="288">
        <v>6.4512</v>
      </c>
      <c r="L266" s="288">
        <v>70.963200000000001</v>
      </c>
      <c r="M266" s="475"/>
      <c r="N266" s="499"/>
      <c r="O266" s="499"/>
      <c r="P266" s="499"/>
      <c r="Q266" s="499"/>
      <c r="R266" s="477"/>
      <c r="S266" s="260" t="s">
        <v>330</v>
      </c>
      <c r="T266" s="92">
        <v>4429.2934567057373</v>
      </c>
      <c r="U266" s="92">
        <v>4340.7075875716228</v>
      </c>
      <c r="V266" s="92">
        <v>4296.4146530045655</v>
      </c>
      <c r="W266" s="92">
        <v>4252.1217184375073</v>
      </c>
      <c r="X266" s="92">
        <v>4207.82878387045</v>
      </c>
    </row>
    <row r="267" spans="1:24" ht="25.5" customHeight="1">
      <c r="A267" s="42">
        <v>494945</v>
      </c>
      <c r="B267" s="43" t="s">
        <v>338</v>
      </c>
      <c r="C267" s="260">
        <v>1200</v>
      </c>
      <c r="D267" s="260">
        <v>600</v>
      </c>
      <c r="E267" s="260">
        <v>80</v>
      </c>
      <c r="F267" s="287" t="s">
        <v>2365</v>
      </c>
      <c r="G267" s="260">
        <v>3</v>
      </c>
      <c r="H267" s="288">
        <v>2.16</v>
      </c>
      <c r="I267" s="288">
        <v>0.17280000000000001</v>
      </c>
      <c r="J267" s="260">
        <v>40</v>
      </c>
      <c r="K267" s="288">
        <v>6.9120000000000008</v>
      </c>
      <c r="L267" s="288">
        <v>76.032000000000011</v>
      </c>
      <c r="M267" s="475"/>
      <c r="N267" s="499"/>
      <c r="O267" s="499"/>
      <c r="P267" s="499"/>
      <c r="Q267" s="499"/>
      <c r="R267" s="477"/>
      <c r="S267" s="260" t="s">
        <v>330</v>
      </c>
      <c r="T267" s="92">
        <v>4428.7440683639516</v>
      </c>
      <c r="U267" s="92">
        <v>4340.1691869966726</v>
      </c>
      <c r="V267" s="92">
        <v>4295.8817463130326</v>
      </c>
      <c r="W267" s="92">
        <v>4251.5943056293936</v>
      </c>
      <c r="X267" s="92">
        <v>4207.3068649457537</v>
      </c>
    </row>
    <row r="268" spans="1:24" ht="25.5" customHeight="1">
      <c r="A268" s="42">
        <v>494862</v>
      </c>
      <c r="B268" s="43" t="s">
        <v>338</v>
      </c>
      <c r="C268" s="260">
        <v>1200</v>
      </c>
      <c r="D268" s="260">
        <v>600</v>
      </c>
      <c r="E268" s="260">
        <v>90</v>
      </c>
      <c r="F268" s="287" t="s">
        <v>2360</v>
      </c>
      <c r="G268" s="260">
        <v>3</v>
      </c>
      <c r="H268" s="288">
        <v>2.16</v>
      </c>
      <c r="I268" s="288">
        <v>0.19440000000000002</v>
      </c>
      <c r="J268" s="260">
        <v>32</v>
      </c>
      <c r="K268" s="288">
        <v>6.2208000000000006</v>
      </c>
      <c r="L268" s="288">
        <v>68.42880000000001</v>
      </c>
      <c r="M268" s="478"/>
      <c r="N268" s="515"/>
      <c r="O268" s="515"/>
      <c r="P268" s="515"/>
      <c r="Q268" s="515"/>
      <c r="R268" s="480"/>
      <c r="S268" s="260" t="s">
        <v>330</v>
      </c>
      <c r="T268" s="92">
        <v>4429.598672451174</v>
      </c>
      <c r="U268" s="92">
        <v>4341.0066990021505</v>
      </c>
      <c r="V268" s="92">
        <v>4296.7107122776388</v>
      </c>
      <c r="W268" s="92">
        <v>4252.414725553127</v>
      </c>
      <c r="X268" s="92">
        <v>4208.1187388286153</v>
      </c>
    </row>
    <row r="269" spans="1:24" ht="25.5" customHeight="1">
      <c r="A269" s="42">
        <v>494946</v>
      </c>
      <c r="B269" s="43" t="s">
        <v>338</v>
      </c>
      <c r="C269" s="260">
        <v>1200</v>
      </c>
      <c r="D269" s="260">
        <v>600</v>
      </c>
      <c r="E269" s="260">
        <v>100</v>
      </c>
      <c r="F269" s="287" t="s">
        <v>2365</v>
      </c>
      <c r="G269" s="260">
        <v>3</v>
      </c>
      <c r="H269" s="288">
        <v>2.16</v>
      </c>
      <c r="I269" s="288">
        <v>0.216</v>
      </c>
      <c r="J269" s="260">
        <v>32</v>
      </c>
      <c r="K269" s="288">
        <v>6.9119999999999999</v>
      </c>
      <c r="L269" s="288">
        <v>76.031999999999996</v>
      </c>
      <c r="M269" s="478"/>
      <c r="N269" s="515"/>
      <c r="O269" s="515"/>
      <c r="P269" s="515"/>
      <c r="Q269" s="515"/>
      <c r="R269" s="480"/>
      <c r="S269" s="260" t="s">
        <v>330</v>
      </c>
      <c r="T269" s="92">
        <v>4428.7440683639516</v>
      </c>
      <c r="U269" s="92">
        <v>4340.1691869966726</v>
      </c>
      <c r="V269" s="92">
        <v>4295.8817463130326</v>
      </c>
      <c r="W269" s="92">
        <v>4251.5943056293936</v>
      </c>
      <c r="X269" s="92">
        <v>4207.3068649457537</v>
      </c>
    </row>
    <row r="270" spans="1:24" ht="25.5" customHeight="1">
      <c r="A270" s="42">
        <v>494947</v>
      </c>
      <c r="B270" s="43" t="s">
        <v>338</v>
      </c>
      <c r="C270" s="260">
        <v>1200</v>
      </c>
      <c r="D270" s="260">
        <v>600</v>
      </c>
      <c r="E270" s="260">
        <v>110</v>
      </c>
      <c r="F270" s="287" t="s">
        <v>2365</v>
      </c>
      <c r="G270" s="260">
        <v>3</v>
      </c>
      <c r="H270" s="288">
        <v>2.16</v>
      </c>
      <c r="I270" s="288">
        <v>0.23760000000000003</v>
      </c>
      <c r="J270" s="260">
        <v>28</v>
      </c>
      <c r="K270" s="288">
        <v>6.6528000000000009</v>
      </c>
      <c r="L270" s="288">
        <v>73.180800000000005</v>
      </c>
      <c r="M270" s="478"/>
      <c r="N270" s="515"/>
      <c r="O270" s="515"/>
      <c r="P270" s="515"/>
      <c r="Q270" s="515"/>
      <c r="R270" s="480"/>
      <c r="S270" s="260" t="s">
        <v>330</v>
      </c>
      <c r="T270" s="92">
        <v>4429.0437347321986</v>
      </c>
      <c r="U270" s="92">
        <v>4340.4628600375545</v>
      </c>
      <c r="V270" s="92">
        <v>4296.1724226902325</v>
      </c>
      <c r="W270" s="92">
        <v>4251.8819853429104</v>
      </c>
      <c r="X270" s="92">
        <v>4207.5915479955884</v>
      </c>
    </row>
    <row r="271" spans="1:24" ht="25.5" customHeight="1">
      <c r="A271" s="42">
        <v>494948</v>
      </c>
      <c r="B271" s="43" t="s">
        <v>338</v>
      </c>
      <c r="C271" s="260">
        <v>1200</v>
      </c>
      <c r="D271" s="260">
        <v>600</v>
      </c>
      <c r="E271" s="260">
        <v>120</v>
      </c>
      <c r="F271" s="287" t="s">
        <v>2360</v>
      </c>
      <c r="G271" s="260">
        <v>2</v>
      </c>
      <c r="H271" s="288">
        <v>1.44</v>
      </c>
      <c r="I271" s="288">
        <v>0.17279999999999998</v>
      </c>
      <c r="J271" s="260">
        <v>40</v>
      </c>
      <c r="K271" s="288">
        <v>6.911999999999999</v>
      </c>
      <c r="L271" s="288">
        <v>76.031999999999982</v>
      </c>
      <c r="M271" s="478"/>
      <c r="N271" s="515"/>
      <c r="O271" s="515"/>
      <c r="P271" s="515"/>
      <c r="Q271" s="515"/>
      <c r="R271" s="480"/>
      <c r="S271" s="260" t="s">
        <v>330</v>
      </c>
      <c r="T271" s="92">
        <v>4428.7440683639516</v>
      </c>
      <c r="U271" s="92">
        <v>4340.1691869966726</v>
      </c>
      <c r="V271" s="92">
        <v>4295.8817463130326</v>
      </c>
      <c r="W271" s="92">
        <v>4251.5943056293936</v>
      </c>
      <c r="X271" s="92">
        <v>4207.3068649457537</v>
      </c>
    </row>
    <row r="272" spans="1:24" ht="25.5" customHeight="1">
      <c r="A272" s="42">
        <v>494949</v>
      </c>
      <c r="B272" s="43" t="s">
        <v>338</v>
      </c>
      <c r="C272" s="260">
        <v>1200</v>
      </c>
      <c r="D272" s="260">
        <v>600</v>
      </c>
      <c r="E272" s="260">
        <v>130</v>
      </c>
      <c r="F272" s="287" t="s">
        <v>2360</v>
      </c>
      <c r="G272" s="260">
        <v>2</v>
      </c>
      <c r="H272" s="288">
        <v>1.44</v>
      </c>
      <c r="I272" s="288">
        <v>0.18719999999999998</v>
      </c>
      <c r="J272" s="260">
        <v>36</v>
      </c>
      <c r="K272" s="288">
        <v>6.7391999999999994</v>
      </c>
      <c r="L272" s="288">
        <v>74.131199999999993</v>
      </c>
      <c r="M272" s="478"/>
      <c r="N272" s="515"/>
      <c r="O272" s="515"/>
      <c r="P272" s="515"/>
      <c r="Q272" s="515"/>
      <c r="R272" s="480"/>
      <c r="S272" s="260" t="s">
        <v>330</v>
      </c>
      <c r="T272" s="92">
        <v>4428.9412846917721</v>
      </c>
      <c r="U272" s="92">
        <v>4340.3624589979363</v>
      </c>
      <c r="V272" s="92">
        <v>4296.0730461510193</v>
      </c>
      <c r="W272" s="92">
        <v>4251.7836333041014</v>
      </c>
      <c r="X272" s="92">
        <v>4207.4942204571835</v>
      </c>
    </row>
    <row r="273" spans="1:24" ht="25.5" customHeight="1">
      <c r="A273" s="42">
        <v>494950</v>
      </c>
      <c r="B273" s="43" t="s">
        <v>338</v>
      </c>
      <c r="C273" s="260">
        <v>1200</v>
      </c>
      <c r="D273" s="260">
        <v>600</v>
      </c>
      <c r="E273" s="260">
        <v>140</v>
      </c>
      <c r="F273" s="287" t="s">
        <v>2360</v>
      </c>
      <c r="G273" s="260">
        <v>2</v>
      </c>
      <c r="H273" s="288">
        <v>1.44</v>
      </c>
      <c r="I273" s="288">
        <v>0.2016</v>
      </c>
      <c r="J273" s="260">
        <v>32</v>
      </c>
      <c r="K273" s="288">
        <v>6.4512</v>
      </c>
      <c r="L273" s="288">
        <v>70.963200000000001</v>
      </c>
      <c r="M273" s="478"/>
      <c r="N273" s="515"/>
      <c r="O273" s="515"/>
      <c r="P273" s="515"/>
      <c r="Q273" s="515"/>
      <c r="R273" s="480"/>
      <c r="S273" s="260" t="s">
        <v>330</v>
      </c>
      <c r="T273" s="92">
        <v>4429.2934567057373</v>
      </c>
      <c r="U273" s="92">
        <v>4340.7075875716228</v>
      </c>
      <c r="V273" s="92">
        <v>4296.4146530045655</v>
      </c>
      <c r="W273" s="92">
        <v>4252.1217184375073</v>
      </c>
      <c r="X273" s="92">
        <v>4207.82878387045</v>
      </c>
    </row>
    <row r="274" spans="1:24" ht="25.5" customHeight="1">
      <c r="A274" s="42">
        <v>494952</v>
      </c>
      <c r="B274" s="43" t="s">
        <v>338</v>
      </c>
      <c r="C274" s="260">
        <v>1200</v>
      </c>
      <c r="D274" s="260">
        <v>600</v>
      </c>
      <c r="E274" s="260">
        <v>150</v>
      </c>
      <c r="F274" s="287" t="s">
        <v>2365</v>
      </c>
      <c r="G274" s="260">
        <v>2</v>
      </c>
      <c r="H274" s="288">
        <v>1.44</v>
      </c>
      <c r="I274" s="288">
        <v>0.216</v>
      </c>
      <c r="J274" s="260">
        <v>32</v>
      </c>
      <c r="K274" s="288">
        <v>6.9119999999999999</v>
      </c>
      <c r="L274" s="288">
        <v>76.031999999999996</v>
      </c>
      <c r="M274" s="478"/>
      <c r="N274" s="515"/>
      <c r="O274" s="515"/>
      <c r="P274" s="515"/>
      <c r="Q274" s="515"/>
      <c r="R274" s="480"/>
      <c r="S274" s="260" t="s">
        <v>330</v>
      </c>
      <c r="T274" s="92">
        <v>4428.7440683639516</v>
      </c>
      <c r="U274" s="92">
        <v>4340.1691869966726</v>
      </c>
      <c r="V274" s="92">
        <v>4295.8817463130326</v>
      </c>
      <c r="W274" s="92">
        <v>4251.5943056293936</v>
      </c>
      <c r="X274" s="92">
        <v>4207.3068649457537</v>
      </c>
    </row>
    <row r="275" spans="1:24" ht="25.5" customHeight="1">
      <c r="A275" s="42">
        <v>494954</v>
      </c>
      <c r="B275" s="43" t="s">
        <v>338</v>
      </c>
      <c r="C275" s="260">
        <v>1200</v>
      </c>
      <c r="D275" s="260">
        <v>600</v>
      </c>
      <c r="E275" s="260">
        <v>160</v>
      </c>
      <c r="F275" s="287" t="s">
        <v>2360</v>
      </c>
      <c r="G275" s="260">
        <v>2</v>
      </c>
      <c r="H275" s="288">
        <v>1.44</v>
      </c>
      <c r="I275" s="288">
        <v>0.23039999999999997</v>
      </c>
      <c r="J275" s="260">
        <v>28</v>
      </c>
      <c r="K275" s="288">
        <v>6.4511999999999992</v>
      </c>
      <c r="L275" s="288">
        <v>70.963199999999986</v>
      </c>
      <c r="M275" s="478"/>
      <c r="N275" s="515"/>
      <c r="O275" s="515"/>
      <c r="P275" s="515"/>
      <c r="Q275" s="515"/>
      <c r="R275" s="480"/>
      <c r="S275" s="260" t="s">
        <v>330</v>
      </c>
      <c r="T275" s="92">
        <v>4429.2934567057373</v>
      </c>
      <c r="U275" s="92">
        <v>4340.7075875716228</v>
      </c>
      <c r="V275" s="92">
        <v>4296.4146530045655</v>
      </c>
      <c r="W275" s="92">
        <v>4252.1217184375073</v>
      </c>
      <c r="X275" s="92">
        <v>4207.82878387045</v>
      </c>
    </row>
    <row r="276" spans="1:24" ht="25.5" customHeight="1">
      <c r="A276" s="42">
        <v>494955</v>
      </c>
      <c r="B276" s="43" t="s">
        <v>338</v>
      </c>
      <c r="C276" s="260">
        <v>1200</v>
      </c>
      <c r="D276" s="260">
        <v>600</v>
      </c>
      <c r="E276" s="260">
        <v>170</v>
      </c>
      <c r="F276" s="287" t="s">
        <v>2360</v>
      </c>
      <c r="G276" s="260">
        <v>2</v>
      </c>
      <c r="H276" s="288">
        <v>1.44</v>
      </c>
      <c r="I276" s="288">
        <v>0.24479999999999999</v>
      </c>
      <c r="J276" s="260">
        <v>28</v>
      </c>
      <c r="K276" s="288">
        <v>6.8544</v>
      </c>
      <c r="L276" s="288">
        <v>75.398399999999995</v>
      </c>
      <c r="M276" s="478"/>
      <c r="N276" s="515"/>
      <c r="O276" s="515"/>
      <c r="P276" s="515"/>
      <c r="Q276" s="515"/>
      <c r="R276" s="480"/>
      <c r="S276" s="260" t="s">
        <v>330</v>
      </c>
      <c r="T276" s="92">
        <v>4428.8087022865147</v>
      </c>
      <c r="U276" s="92">
        <v>4340.2325282407846</v>
      </c>
      <c r="V276" s="92">
        <v>4295.9444412179191</v>
      </c>
      <c r="W276" s="92">
        <v>4251.6563541950536</v>
      </c>
      <c r="X276" s="92">
        <v>4207.368267172189</v>
      </c>
    </row>
    <row r="277" spans="1:24" ht="25.5" customHeight="1">
      <c r="A277" s="42">
        <v>494968</v>
      </c>
      <c r="B277" s="43" t="s">
        <v>338</v>
      </c>
      <c r="C277" s="260">
        <v>1200</v>
      </c>
      <c r="D277" s="260">
        <v>600</v>
      </c>
      <c r="E277" s="260">
        <v>180</v>
      </c>
      <c r="F277" s="287" t="s">
        <v>2360</v>
      </c>
      <c r="G277" s="260">
        <v>2</v>
      </c>
      <c r="H277" s="288">
        <v>1.44</v>
      </c>
      <c r="I277" s="288">
        <v>0.25919999999999999</v>
      </c>
      <c r="J277" s="260">
        <v>24</v>
      </c>
      <c r="K277" s="288">
        <v>6.2207999999999997</v>
      </c>
      <c r="L277" s="288">
        <v>68.428799999999995</v>
      </c>
      <c r="M277" s="478"/>
      <c r="N277" s="515"/>
      <c r="O277" s="515"/>
      <c r="P277" s="515"/>
      <c r="Q277" s="515"/>
      <c r="R277" s="480"/>
      <c r="S277" s="260" t="s">
        <v>330</v>
      </c>
      <c r="T277" s="92">
        <v>4429.598672451174</v>
      </c>
      <c r="U277" s="92">
        <v>4341.0066990021505</v>
      </c>
      <c r="V277" s="92">
        <v>4296.7107122776388</v>
      </c>
      <c r="W277" s="92">
        <v>4252.414725553127</v>
      </c>
      <c r="X277" s="92">
        <v>4208.1187388286153</v>
      </c>
    </row>
    <row r="278" spans="1:24" ht="28.5" customHeight="1">
      <c r="A278" s="42">
        <v>521486</v>
      </c>
      <c r="B278" s="43" t="s">
        <v>339</v>
      </c>
      <c r="C278" s="260">
        <v>1200</v>
      </c>
      <c r="D278" s="260">
        <v>600</v>
      </c>
      <c r="E278" s="260">
        <v>50</v>
      </c>
      <c r="F278" s="287" t="s">
        <v>2360</v>
      </c>
      <c r="G278" s="260">
        <v>6</v>
      </c>
      <c r="H278" s="288">
        <v>4.32</v>
      </c>
      <c r="I278" s="288">
        <v>0.216</v>
      </c>
      <c r="J278" s="260">
        <v>32</v>
      </c>
      <c r="K278" s="288">
        <v>6.9119999999999999</v>
      </c>
      <c r="L278" s="288">
        <v>76.031999999999996</v>
      </c>
      <c r="M278" s="478"/>
      <c r="N278" s="515"/>
      <c r="O278" s="515"/>
      <c r="P278" s="515"/>
      <c r="Q278" s="515"/>
      <c r="R278" s="480"/>
      <c r="S278" s="45" t="s">
        <v>330</v>
      </c>
      <c r="T278" s="92">
        <v>4842.7791560832502</v>
      </c>
      <c r="U278" s="92">
        <v>4745.9235729615848</v>
      </c>
      <c r="V278" s="92">
        <v>4697.495781400753</v>
      </c>
      <c r="W278" s="92">
        <v>4649.0679898399203</v>
      </c>
      <c r="X278" s="92">
        <v>4600.6401982790876</v>
      </c>
    </row>
    <row r="279" spans="1:24" ht="28.5" customHeight="1">
      <c r="A279" s="42">
        <v>521487</v>
      </c>
      <c r="B279" s="43" t="s">
        <v>339</v>
      </c>
      <c r="C279" s="260">
        <v>1200</v>
      </c>
      <c r="D279" s="260">
        <v>600</v>
      </c>
      <c r="E279" s="260">
        <v>60</v>
      </c>
      <c r="F279" s="287" t="s">
        <v>2360</v>
      </c>
      <c r="G279" s="260">
        <v>4</v>
      </c>
      <c r="H279" s="288">
        <v>2.88</v>
      </c>
      <c r="I279" s="288">
        <v>0.17279999999999998</v>
      </c>
      <c r="J279" s="260">
        <v>40</v>
      </c>
      <c r="K279" s="288">
        <v>6.911999999999999</v>
      </c>
      <c r="L279" s="288">
        <v>76.031999999999982</v>
      </c>
      <c r="M279" s="478"/>
      <c r="N279" s="515"/>
      <c r="O279" s="515"/>
      <c r="P279" s="515"/>
      <c r="Q279" s="515"/>
      <c r="R279" s="480"/>
      <c r="S279" s="260" t="s">
        <v>330</v>
      </c>
      <c r="T279" s="92">
        <v>4842.7791560832502</v>
      </c>
      <c r="U279" s="92">
        <v>4745.9235729615848</v>
      </c>
      <c r="V279" s="92">
        <v>4697.495781400753</v>
      </c>
      <c r="W279" s="92">
        <v>4649.0679898399203</v>
      </c>
      <c r="X279" s="92">
        <v>4600.6401982790876</v>
      </c>
    </row>
    <row r="280" spans="1:24" ht="28.5" customHeight="1">
      <c r="A280" s="42">
        <v>521488</v>
      </c>
      <c r="B280" s="43" t="s">
        <v>339</v>
      </c>
      <c r="C280" s="260">
        <v>1200</v>
      </c>
      <c r="D280" s="260">
        <v>600</v>
      </c>
      <c r="E280" s="260">
        <v>70</v>
      </c>
      <c r="F280" s="287" t="s">
        <v>2360</v>
      </c>
      <c r="G280" s="260">
        <v>4</v>
      </c>
      <c r="H280" s="288">
        <v>2.88</v>
      </c>
      <c r="I280" s="288">
        <v>0.2016</v>
      </c>
      <c r="J280" s="260">
        <v>32</v>
      </c>
      <c r="K280" s="288">
        <v>6.4512</v>
      </c>
      <c r="L280" s="288">
        <v>70.963200000000001</v>
      </c>
      <c r="M280" s="478"/>
      <c r="N280" s="515"/>
      <c r="O280" s="515"/>
      <c r="P280" s="515"/>
      <c r="Q280" s="515"/>
      <c r="R280" s="480"/>
      <c r="S280" s="260" t="s">
        <v>330</v>
      </c>
      <c r="T280" s="92">
        <v>4843.3285444250359</v>
      </c>
      <c r="U280" s="92">
        <v>4746.461973536535</v>
      </c>
      <c r="V280" s="92">
        <v>4698.0286880922849</v>
      </c>
      <c r="W280" s="92">
        <v>4649.595402648034</v>
      </c>
      <c r="X280" s="92">
        <v>4601.162117203784</v>
      </c>
    </row>
    <row r="281" spans="1:24" ht="28.5" customHeight="1">
      <c r="A281" s="42">
        <v>521489</v>
      </c>
      <c r="B281" s="43" t="s">
        <v>339</v>
      </c>
      <c r="C281" s="260">
        <v>1200</v>
      </c>
      <c r="D281" s="260">
        <v>600</v>
      </c>
      <c r="E281" s="260">
        <v>80</v>
      </c>
      <c r="F281" s="287" t="s">
        <v>2360</v>
      </c>
      <c r="G281" s="260">
        <v>3</v>
      </c>
      <c r="H281" s="288">
        <v>2.16</v>
      </c>
      <c r="I281" s="288">
        <v>0.17280000000000001</v>
      </c>
      <c r="J281" s="260">
        <v>40</v>
      </c>
      <c r="K281" s="288">
        <v>6.9120000000000008</v>
      </c>
      <c r="L281" s="288">
        <v>76.032000000000011</v>
      </c>
      <c r="M281" s="478"/>
      <c r="N281" s="515"/>
      <c r="O281" s="515"/>
      <c r="P281" s="515"/>
      <c r="Q281" s="515"/>
      <c r="R281" s="480"/>
      <c r="S281" s="260" t="s">
        <v>330</v>
      </c>
      <c r="T281" s="92">
        <v>4842.7791560832502</v>
      </c>
      <c r="U281" s="92">
        <v>4745.9235729615848</v>
      </c>
      <c r="V281" s="92">
        <v>4697.495781400753</v>
      </c>
      <c r="W281" s="92">
        <v>4649.0679898399203</v>
      </c>
      <c r="X281" s="92">
        <v>4600.6401982790876</v>
      </c>
    </row>
    <row r="282" spans="1:24" ht="28.5" customHeight="1">
      <c r="A282" s="42">
        <v>521490</v>
      </c>
      <c r="B282" s="43" t="s">
        <v>339</v>
      </c>
      <c r="C282" s="260">
        <v>1200</v>
      </c>
      <c r="D282" s="260">
        <v>600</v>
      </c>
      <c r="E282" s="260">
        <v>90</v>
      </c>
      <c r="F282" s="287" t="s">
        <v>2360</v>
      </c>
      <c r="G282" s="260">
        <v>3</v>
      </c>
      <c r="H282" s="288">
        <v>2.16</v>
      </c>
      <c r="I282" s="288">
        <v>0.19440000000000002</v>
      </c>
      <c r="J282" s="260">
        <v>32</v>
      </c>
      <c r="K282" s="288">
        <v>6.2208000000000006</v>
      </c>
      <c r="L282" s="288">
        <v>68.42880000000001</v>
      </c>
      <c r="M282" s="478"/>
      <c r="N282" s="515"/>
      <c r="O282" s="515"/>
      <c r="P282" s="515"/>
      <c r="Q282" s="515"/>
      <c r="R282" s="480"/>
      <c r="S282" s="260" t="s">
        <v>330</v>
      </c>
      <c r="T282" s="92">
        <v>4843.6337601704727</v>
      </c>
      <c r="U282" s="92">
        <v>4746.7610849670627</v>
      </c>
      <c r="V282" s="92">
        <v>4698.3247473653582</v>
      </c>
      <c r="W282" s="92">
        <v>4649.8884097636537</v>
      </c>
      <c r="X282" s="92">
        <v>4601.4520721619492</v>
      </c>
    </row>
    <row r="283" spans="1:24" ht="28.5" customHeight="1">
      <c r="A283" s="42">
        <v>521491</v>
      </c>
      <c r="B283" s="43" t="s">
        <v>339</v>
      </c>
      <c r="C283" s="260">
        <v>1200</v>
      </c>
      <c r="D283" s="260">
        <v>600</v>
      </c>
      <c r="E283" s="260">
        <v>100</v>
      </c>
      <c r="F283" s="287" t="s">
        <v>2360</v>
      </c>
      <c r="G283" s="260">
        <v>3</v>
      </c>
      <c r="H283" s="288">
        <v>2.16</v>
      </c>
      <c r="I283" s="288">
        <v>0.216</v>
      </c>
      <c r="J283" s="260">
        <v>32</v>
      </c>
      <c r="K283" s="288">
        <v>6.9119999999999999</v>
      </c>
      <c r="L283" s="288">
        <v>76.031999999999996</v>
      </c>
      <c r="M283" s="478"/>
      <c r="N283" s="515"/>
      <c r="O283" s="515"/>
      <c r="P283" s="515"/>
      <c r="Q283" s="515"/>
      <c r="R283" s="480"/>
      <c r="S283" s="260" t="s">
        <v>330</v>
      </c>
      <c r="T283" s="92">
        <v>4842.7791560832502</v>
      </c>
      <c r="U283" s="92">
        <v>4745.9235729615848</v>
      </c>
      <c r="V283" s="92">
        <v>4697.495781400753</v>
      </c>
      <c r="W283" s="92">
        <v>4649.0679898399203</v>
      </c>
      <c r="X283" s="92">
        <v>4600.6401982790876</v>
      </c>
    </row>
    <row r="284" spans="1:24" ht="28.5" customHeight="1">
      <c r="A284" s="42">
        <v>521492</v>
      </c>
      <c r="B284" s="43" t="s">
        <v>339</v>
      </c>
      <c r="C284" s="260">
        <v>1200</v>
      </c>
      <c r="D284" s="260">
        <v>600</v>
      </c>
      <c r="E284" s="260">
        <v>110</v>
      </c>
      <c r="F284" s="287" t="s">
        <v>2360</v>
      </c>
      <c r="G284" s="260">
        <v>3</v>
      </c>
      <c r="H284" s="288">
        <v>2.16</v>
      </c>
      <c r="I284" s="288">
        <v>0.23760000000000003</v>
      </c>
      <c r="J284" s="260">
        <v>28</v>
      </c>
      <c r="K284" s="288">
        <v>6.6528000000000009</v>
      </c>
      <c r="L284" s="288">
        <v>73.180800000000005</v>
      </c>
      <c r="M284" s="478"/>
      <c r="N284" s="515"/>
      <c r="O284" s="515"/>
      <c r="P284" s="515"/>
      <c r="Q284" s="515"/>
      <c r="R284" s="480"/>
      <c r="S284" s="260" t="s">
        <v>330</v>
      </c>
      <c r="T284" s="92">
        <v>4843.0788224514963</v>
      </c>
      <c r="U284" s="92">
        <v>4746.2172460024667</v>
      </c>
      <c r="V284" s="92">
        <v>4697.786457777951</v>
      </c>
      <c r="W284" s="92">
        <v>4649.3556695534362</v>
      </c>
      <c r="X284" s="92">
        <v>4600.9248813289214</v>
      </c>
    </row>
    <row r="285" spans="1:24" ht="28.5" customHeight="1">
      <c r="A285" s="42">
        <v>521493</v>
      </c>
      <c r="B285" s="43" t="s">
        <v>339</v>
      </c>
      <c r="C285" s="260">
        <v>1200</v>
      </c>
      <c r="D285" s="260">
        <v>600</v>
      </c>
      <c r="E285" s="260">
        <v>120</v>
      </c>
      <c r="F285" s="287" t="s">
        <v>2360</v>
      </c>
      <c r="G285" s="260">
        <v>2</v>
      </c>
      <c r="H285" s="288">
        <v>1.44</v>
      </c>
      <c r="I285" s="288">
        <v>0.17279999999999998</v>
      </c>
      <c r="J285" s="260">
        <v>40</v>
      </c>
      <c r="K285" s="288">
        <v>6.911999999999999</v>
      </c>
      <c r="L285" s="288">
        <v>76.031999999999982</v>
      </c>
      <c r="M285" s="478"/>
      <c r="N285" s="515"/>
      <c r="O285" s="515"/>
      <c r="P285" s="515"/>
      <c r="Q285" s="515"/>
      <c r="R285" s="480"/>
      <c r="S285" s="260" t="s">
        <v>330</v>
      </c>
      <c r="T285" s="92">
        <v>4842.7791560832502</v>
      </c>
      <c r="U285" s="92">
        <v>4745.9235729615848</v>
      </c>
      <c r="V285" s="92">
        <v>4697.495781400753</v>
      </c>
      <c r="W285" s="92">
        <v>4649.0679898399203</v>
      </c>
      <c r="X285" s="92">
        <v>4600.6401982790876</v>
      </c>
    </row>
    <row r="286" spans="1:24" ht="28.5" customHeight="1">
      <c r="A286" s="42">
        <v>521494</v>
      </c>
      <c r="B286" s="43" t="s">
        <v>339</v>
      </c>
      <c r="C286" s="260">
        <v>1200</v>
      </c>
      <c r="D286" s="260">
        <v>600</v>
      </c>
      <c r="E286" s="260">
        <v>130</v>
      </c>
      <c r="F286" s="287" t="s">
        <v>2360</v>
      </c>
      <c r="G286" s="260">
        <v>2</v>
      </c>
      <c r="H286" s="288">
        <v>1.44</v>
      </c>
      <c r="I286" s="288">
        <v>0.18719999999999998</v>
      </c>
      <c r="J286" s="260">
        <v>36</v>
      </c>
      <c r="K286" s="288">
        <v>6.7391999999999994</v>
      </c>
      <c r="L286" s="288">
        <v>74.131199999999993</v>
      </c>
      <c r="M286" s="478"/>
      <c r="N286" s="515"/>
      <c r="O286" s="515"/>
      <c r="P286" s="515"/>
      <c r="Q286" s="515"/>
      <c r="R286" s="480"/>
      <c r="S286" s="260" t="s">
        <v>330</v>
      </c>
      <c r="T286" s="92">
        <v>4842.9763724110708</v>
      </c>
      <c r="U286" s="92">
        <v>4746.1168449628494</v>
      </c>
      <c r="V286" s="92">
        <v>4697.6870812387388</v>
      </c>
      <c r="W286" s="92">
        <v>4649.2573175146281</v>
      </c>
      <c r="X286" s="92">
        <v>4600.8275537905174</v>
      </c>
    </row>
    <row r="287" spans="1:24" ht="28.5" customHeight="1">
      <c r="A287" s="42">
        <v>521495</v>
      </c>
      <c r="B287" s="43" t="s">
        <v>339</v>
      </c>
      <c r="C287" s="260">
        <v>1200</v>
      </c>
      <c r="D287" s="260">
        <v>600</v>
      </c>
      <c r="E287" s="260">
        <v>140</v>
      </c>
      <c r="F287" s="287" t="s">
        <v>2360</v>
      </c>
      <c r="G287" s="260">
        <v>2</v>
      </c>
      <c r="H287" s="288">
        <v>1.44</v>
      </c>
      <c r="I287" s="288">
        <v>0.2016</v>
      </c>
      <c r="J287" s="260">
        <v>32</v>
      </c>
      <c r="K287" s="288">
        <v>6.4512</v>
      </c>
      <c r="L287" s="288">
        <v>70.963200000000001</v>
      </c>
      <c r="M287" s="478"/>
      <c r="N287" s="515"/>
      <c r="O287" s="515"/>
      <c r="P287" s="515"/>
      <c r="Q287" s="515"/>
      <c r="R287" s="480"/>
      <c r="S287" s="260" t="s">
        <v>330</v>
      </c>
      <c r="T287" s="92">
        <v>4843.3285444250359</v>
      </c>
      <c r="U287" s="92">
        <v>4746.461973536535</v>
      </c>
      <c r="V287" s="92">
        <v>4698.0286880922849</v>
      </c>
      <c r="W287" s="92">
        <v>4649.595402648034</v>
      </c>
      <c r="X287" s="92">
        <v>4601.162117203784</v>
      </c>
    </row>
    <row r="288" spans="1:24" ht="28.5" customHeight="1">
      <c r="A288" s="42">
        <v>521496</v>
      </c>
      <c r="B288" s="43" t="s">
        <v>339</v>
      </c>
      <c r="C288" s="260">
        <v>1200</v>
      </c>
      <c r="D288" s="260">
        <v>600</v>
      </c>
      <c r="E288" s="260">
        <v>150</v>
      </c>
      <c r="F288" s="287" t="s">
        <v>2360</v>
      </c>
      <c r="G288" s="260">
        <v>2</v>
      </c>
      <c r="H288" s="288">
        <v>1.44</v>
      </c>
      <c r="I288" s="288">
        <v>0.216</v>
      </c>
      <c r="J288" s="260">
        <v>32</v>
      </c>
      <c r="K288" s="288">
        <v>6.9119999999999999</v>
      </c>
      <c r="L288" s="288">
        <v>76.031999999999996</v>
      </c>
      <c r="M288" s="478"/>
      <c r="N288" s="515"/>
      <c r="O288" s="515"/>
      <c r="P288" s="515"/>
      <c r="Q288" s="515"/>
      <c r="R288" s="480"/>
      <c r="S288" s="260" t="s">
        <v>330</v>
      </c>
      <c r="T288" s="92">
        <v>4842.7791560832502</v>
      </c>
      <c r="U288" s="92">
        <v>4745.9235729615848</v>
      </c>
      <c r="V288" s="92">
        <v>4697.495781400753</v>
      </c>
      <c r="W288" s="92">
        <v>4649.0679898399203</v>
      </c>
      <c r="X288" s="92">
        <v>4600.6401982790876</v>
      </c>
    </row>
    <row r="289" spans="1:24" ht="28.5" customHeight="1">
      <c r="A289" s="42">
        <v>521497</v>
      </c>
      <c r="B289" s="43" t="s">
        <v>339</v>
      </c>
      <c r="C289" s="260">
        <v>1200</v>
      </c>
      <c r="D289" s="260">
        <v>600</v>
      </c>
      <c r="E289" s="260">
        <v>160</v>
      </c>
      <c r="F289" s="287" t="s">
        <v>2360</v>
      </c>
      <c r="G289" s="260">
        <v>2</v>
      </c>
      <c r="H289" s="288">
        <v>1.44</v>
      </c>
      <c r="I289" s="288">
        <v>0.23039999999999997</v>
      </c>
      <c r="J289" s="260">
        <v>28</v>
      </c>
      <c r="K289" s="288">
        <v>6.4511999999999992</v>
      </c>
      <c r="L289" s="288">
        <v>70.963199999999986</v>
      </c>
      <c r="M289" s="478"/>
      <c r="N289" s="515"/>
      <c r="O289" s="515"/>
      <c r="P289" s="515"/>
      <c r="Q289" s="515"/>
      <c r="R289" s="480"/>
      <c r="S289" s="260" t="s">
        <v>330</v>
      </c>
      <c r="T289" s="92">
        <v>4843.3285444250359</v>
      </c>
      <c r="U289" s="92">
        <v>4746.461973536535</v>
      </c>
      <c r="V289" s="92">
        <v>4698.0286880922849</v>
      </c>
      <c r="W289" s="92">
        <v>4649.595402648034</v>
      </c>
      <c r="X289" s="92">
        <v>4601.162117203784</v>
      </c>
    </row>
    <row r="290" spans="1:24" ht="28.5" customHeight="1">
      <c r="A290" s="42">
        <v>521498</v>
      </c>
      <c r="B290" s="43" t="s">
        <v>339</v>
      </c>
      <c r="C290" s="260">
        <v>1200</v>
      </c>
      <c r="D290" s="260">
        <v>600</v>
      </c>
      <c r="E290" s="260">
        <v>170</v>
      </c>
      <c r="F290" s="287" t="s">
        <v>2360</v>
      </c>
      <c r="G290" s="260">
        <v>2</v>
      </c>
      <c r="H290" s="288">
        <v>1.44</v>
      </c>
      <c r="I290" s="288">
        <v>0.24479999999999999</v>
      </c>
      <c r="J290" s="260">
        <v>28</v>
      </c>
      <c r="K290" s="288">
        <v>6.8544</v>
      </c>
      <c r="L290" s="288">
        <v>75.398399999999995</v>
      </c>
      <c r="M290" s="478"/>
      <c r="N290" s="515"/>
      <c r="O290" s="515"/>
      <c r="P290" s="515"/>
      <c r="Q290" s="515"/>
      <c r="R290" s="480"/>
      <c r="S290" s="260" t="s">
        <v>330</v>
      </c>
      <c r="T290" s="92">
        <v>4842.8437900058134</v>
      </c>
      <c r="U290" s="92">
        <v>4745.9869142056968</v>
      </c>
      <c r="V290" s="92">
        <v>4697.5584763056386</v>
      </c>
      <c r="W290" s="92">
        <v>4649.1300384055803</v>
      </c>
      <c r="X290" s="92">
        <v>4600.7016005055229</v>
      </c>
    </row>
    <row r="291" spans="1:24" ht="28.5" customHeight="1">
      <c r="A291" s="42">
        <v>521499</v>
      </c>
      <c r="B291" s="43" t="s">
        <v>339</v>
      </c>
      <c r="C291" s="260">
        <v>1200</v>
      </c>
      <c r="D291" s="260">
        <v>600</v>
      </c>
      <c r="E291" s="260">
        <v>180</v>
      </c>
      <c r="F291" s="287" t="s">
        <v>2360</v>
      </c>
      <c r="G291" s="260">
        <v>2</v>
      </c>
      <c r="H291" s="288">
        <v>1.44</v>
      </c>
      <c r="I291" s="288">
        <v>0.25919999999999999</v>
      </c>
      <c r="J291" s="260">
        <v>24</v>
      </c>
      <c r="K291" s="288">
        <v>6.2207999999999997</v>
      </c>
      <c r="L291" s="288">
        <v>68.428799999999995</v>
      </c>
      <c r="M291" s="421"/>
      <c r="N291" s="422"/>
      <c r="O291" s="422"/>
      <c r="P291" s="422"/>
      <c r="Q291" s="422"/>
      <c r="R291" s="423"/>
      <c r="S291" s="260" t="s">
        <v>330</v>
      </c>
      <c r="T291" s="92">
        <v>4843.6337601704727</v>
      </c>
      <c r="U291" s="92">
        <v>4746.7610849670627</v>
      </c>
      <c r="V291" s="92">
        <v>4698.3247473653582</v>
      </c>
      <c r="W291" s="92">
        <v>4649.8884097636537</v>
      </c>
      <c r="X291" s="92">
        <v>4601.4520721619492</v>
      </c>
    </row>
    <row r="292" spans="1:24" ht="21">
      <c r="A292" s="42">
        <v>28579</v>
      </c>
      <c r="B292" s="43" t="s">
        <v>340</v>
      </c>
      <c r="C292" s="260">
        <v>1200</v>
      </c>
      <c r="D292" s="260">
        <v>600</v>
      </c>
      <c r="E292" s="260">
        <v>50</v>
      </c>
      <c r="F292" s="287" t="s">
        <v>2365</v>
      </c>
      <c r="G292" s="260">
        <v>6</v>
      </c>
      <c r="H292" s="288">
        <v>4.32</v>
      </c>
      <c r="I292" s="288">
        <v>0.216</v>
      </c>
      <c r="J292" s="260">
        <v>32</v>
      </c>
      <c r="K292" s="288">
        <v>6.9119999999999999</v>
      </c>
      <c r="L292" s="288">
        <v>76.031999999999996</v>
      </c>
      <c r="S292" s="45" t="s">
        <v>330</v>
      </c>
      <c r="T292" s="92">
        <v>4842.7791560832502</v>
      </c>
      <c r="U292" s="92">
        <v>4745.9235729615848</v>
      </c>
      <c r="V292" s="92">
        <v>4697.495781400753</v>
      </c>
      <c r="W292" s="92">
        <v>4649.0679898399203</v>
      </c>
      <c r="X292" s="92">
        <v>4600.6401982790876</v>
      </c>
    </row>
    <row r="293" spans="1:24" ht="21">
      <c r="A293" s="42">
        <v>28528</v>
      </c>
      <c r="B293" s="43" t="s">
        <v>340</v>
      </c>
      <c r="C293" s="260">
        <v>1200</v>
      </c>
      <c r="D293" s="260">
        <v>600</v>
      </c>
      <c r="E293" s="260">
        <v>60</v>
      </c>
      <c r="F293" s="287" t="s">
        <v>2365</v>
      </c>
      <c r="G293" s="260">
        <v>4</v>
      </c>
      <c r="H293" s="288">
        <v>2.88</v>
      </c>
      <c r="I293" s="288">
        <v>0.17279999999999998</v>
      </c>
      <c r="J293" s="260">
        <v>40</v>
      </c>
      <c r="K293" s="288">
        <v>6.911999999999999</v>
      </c>
      <c r="L293" s="288">
        <v>76.031999999999982</v>
      </c>
      <c r="S293" s="260" t="s">
        <v>330</v>
      </c>
      <c r="T293" s="92">
        <v>4842.7791560832502</v>
      </c>
      <c r="U293" s="92">
        <v>4745.9235729615848</v>
      </c>
      <c r="V293" s="92">
        <v>4697.495781400753</v>
      </c>
      <c r="W293" s="92">
        <v>4649.0679898399203</v>
      </c>
      <c r="X293" s="92">
        <v>4600.6401982790876</v>
      </c>
    </row>
    <row r="294" spans="1:24" ht="21">
      <c r="A294" s="42">
        <v>12469</v>
      </c>
      <c r="B294" s="43" t="s">
        <v>340</v>
      </c>
      <c r="C294" s="260">
        <v>1200</v>
      </c>
      <c r="D294" s="260">
        <v>600</v>
      </c>
      <c r="E294" s="260">
        <v>70</v>
      </c>
      <c r="F294" s="287" t="s">
        <v>2365</v>
      </c>
      <c r="G294" s="260">
        <v>4</v>
      </c>
      <c r="H294" s="288">
        <v>2.88</v>
      </c>
      <c r="I294" s="288">
        <v>0.2016</v>
      </c>
      <c r="J294" s="260">
        <v>32</v>
      </c>
      <c r="K294" s="288">
        <v>6.4512</v>
      </c>
      <c r="L294" s="288">
        <v>70.963200000000001</v>
      </c>
      <c r="S294" s="260" t="s">
        <v>330</v>
      </c>
      <c r="T294" s="92">
        <v>4843.3285444250359</v>
      </c>
      <c r="U294" s="92">
        <v>4746.461973536535</v>
      </c>
      <c r="V294" s="92">
        <v>4698.0286880922849</v>
      </c>
      <c r="W294" s="92">
        <v>4649.595402648034</v>
      </c>
      <c r="X294" s="92">
        <v>4601.162117203784</v>
      </c>
    </row>
    <row r="295" spans="1:24" ht="21">
      <c r="A295" s="42">
        <v>28369</v>
      </c>
      <c r="B295" s="43" t="s">
        <v>340</v>
      </c>
      <c r="C295" s="260">
        <v>1200</v>
      </c>
      <c r="D295" s="260">
        <v>600</v>
      </c>
      <c r="E295" s="260">
        <v>80</v>
      </c>
      <c r="F295" s="287" t="s">
        <v>2365</v>
      </c>
      <c r="G295" s="260">
        <v>3</v>
      </c>
      <c r="H295" s="288">
        <v>2.16</v>
      </c>
      <c r="I295" s="288">
        <v>0.17280000000000001</v>
      </c>
      <c r="J295" s="260">
        <v>40</v>
      </c>
      <c r="K295" s="288">
        <v>6.9120000000000008</v>
      </c>
      <c r="L295" s="288">
        <v>76.032000000000011</v>
      </c>
      <c r="S295" s="260" t="s">
        <v>330</v>
      </c>
      <c r="T295" s="92">
        <v>4842.7791560832502</v>
      </c>
      <c r="U295" s="92">
        <v>4745.9235729615848</v>
      </c>
      <c r="V295" s="92">
        <v>4697.495781400753</v>
      </c>
      <c r="W295" s="92">
        <v>4649.0679898399203</v>
      </c>
      <c r="X295" s="92">
        <v>4600.6401982790876</v>
      </c>
    </row>
    <row r="296" spans="1:24" ht="21">
      <c r="A296" s="42">
        <v>29639</v>
      </c>
      <c r="B296" s="43" t="s">
        <v>340</v>
      </c>
      <c r="C296" s="260">
        <v>1200</v>
      </c>
      <c r="D296" s="260">
        <v>600</v>
      </c>
      <c r="E296" s="260">
        <v>90</v>
      </c>
      <c r="F296" s="287" t="s">
        <v>2360</v>
      </c>
      <c r="G296" s="260">
        <v>3</v>
      </c>
      <c r="H296" s="288">
        <v>2.16</v>
      </c>
      <c r="I296" s="288">
        <v>0.19440000000000002</v>
      </c>
      <c r="J296" s="260">
        <v>32</v>
      </c>
      <c r="K296" s="288">
        <v>6.2208000000000006</v>
      </c>
      <c r="L296" s="288">
        <v>68.42880000000001</v>
      </c>
      <c r="S296" s="260" t="s">
        <v>330</v>
      </c>
      <c r="T296" s="92">
        <v>4843.6337601704727</v>
      </c>
      <c r="U296" s="92">
        <v>4746.7610849670627</v>
      </c>
      <c r="V296" s="92">
        <v>4698.3247473653582</v>
      </c>
      <c r="W296" s="92">
        <v>4649.8884097636537</v>
      </c>
      <c r="X296" s="92">
        <v>4601.4520721619492</v>
      </c>
    </row>
    <row r="297" spans="1:24" ht="21">
      <c r="A297" s="42">
        <v>78389</v>
      </c>
      <c r="B297" s="43" t="s">
        <v>340</v>
      </c>
      <c r="C297" s="260">
        <v>1200</v>
      </c>
      <c r="D297" s="260">
        <v>600</v>
      </c>
      <c r="E297" s="260">
        <v>100</v>
      </c>
      <c r="F297" s="287" t="s">
        <v>2365</v>
      </c>
      <c r="G297" s="260">
        <v>3</v>
      </c>
      <c r="H297" s="288">
        <v>2.16</v>
      </c>
      <c r="I297" s="288">
        <v>0.216</v>
      </c>
      <c r="J297" s="260">
        <v>32</v>
      </c>
      <c r="K297" s="288">
        <v>6.9119999999999999</v>
      </c>
      <c r="L297" s="288">
        <v>76.031999999999996</v>
      </c>
      <c r="S297" s="260" t="s">
        <v>330</v>
      </c>
      <c r="T297" s="92">
        <v>4842.7791560832502</v>
      </c>
      <c r="U297" s="92">
        <v>4745.9235729615848</v>
      </c>
      <c r="V297" s="92">
        <v>4697.495781400753</v>
      </c>
      <c r="W297" s="92">
        <v>4649.0679898399203</v>
      </c>
      <c r="X297" s="92">
        <v>4600.6401982790876</v>
      </c>
    </row>
    <row r="298" spans="1:24" ht="21">
      <c r="A298" s="42">
        <v>25304</v>
      </c>
      <c r="B298" s="43" t="s">
        <v>340</v>
      </c>
      <c r="C298" s="260">
        <v>1200</v>
      </c>
      <c r="D298" s="260">
        <v>600</v>
      </c>
      <c r="E298" s="260">
        <v>110</v>
      </c>
      <c r="F298" s="287" t="s">
        <v>2365</v>
      </c>
      <c r="G298" s="260">
        <v>3</v>
      </c>
      <c r="H298" s="288">
        <v>2.16</v>
      </c>
      <c r="I298" s="288">
        <v>0.23760000000000003</v>
      </c>
      <c r="J298" s="260">
        <v>28</v>
      </c>
      <c r="K298" s="288">
        <v>6.6528000000000009</v>
      </c>
      <c r="L298" s="288">
        <v>73.180800000000005</v>
      </c>
      <c r="S298" s="260" t="s">
        <v>330</v>
      </c>
      <c r="T298" s="92">
        <v>4843.0788224514963</v>
      </c>
      <c r="U298" s="92">
        <v>4746.2172460024667</v>
      </c>
      <c r="V298" s="92">
        <v>4697.786457777951</v>
      </c>
      <c r="W298" s="92">
        <v>4649.3556695534362</v>
      </c>
      <c r="X298" s="92">
        <v>4600.9248813289214</v>
      </c>
    </row>
    <row r="299" spans="1:24" ht="21">
      <c r="A299" s="42">
        <v>28737</v>
      </c>
      <c r="B299" s="43" t="s">
        <v>340</v>
      </c>
      <c r="C299" s="260">
        <v>1200</v>
      </c>
      <c r="D299" s="260">
        <v>600</v>
      </c>
      <c r="E299" s="260">
        <v>120</v>
      </c>
      <c r="F299" s="287" t="s">
        <v>2365</v>
      </c>
      <c r="G299" s="260">
        <v>2</v>
      </c>
      <c r="H299" s="288">
        <v>1.44</v>
      </c>
      <c r="I299" s="288">
        <v>0.17279999999999998</v>
      </c>
      <c r="J299" s="260">
        <v>40</v>
      </c>
      <c r="K299" s="288">
        <v>6.911999999999999</v>
      </c>
      <c r="L299" s="288">
        <v>76.031999999999982</v>
      </c>
      <c r="S299" s="260" t="s">
        <v>330</v>
      </c>
      <c r="T299" s="92">
        <v>4842.7791560832502</v>
      </c>
      <c r="U299" s="92">
        <v>4745.9235729615848</v>
      </c>
      <c r="V299" s="92">
        <v>4697.495781400753</v>
      </c>
      <c r="W299" s="92">
        <v>4649.0679898399203</v>
      </c>
      <c r="X299" s="92">
        <v>4600.6401982790876</v>
      </c>
    </row>
    <row r="300" spans="1:24" ht="21">
      <c r="A300" s="42">
        <v>31625</v>
      </c>
      <c r="B300" s="43" t="s">
        <v>340</v>
      </c>
      <c r="C300" s="260">
        <v>1200</v>
      </c>
      <c r="D300" s="260">
        <v>600</v>
      </c>
      <c r="E300" s="260">
        <v>130</v>
      </c>
      <c r="F300" s="287" t="s">
        <v>2360</v>
      </c>
      <c r="G300" s="260">
        <v>2</v>
      </c>
      <c r="H300" s="288">
        <v>1.44</v>
      </c>
      <c r="I300" s="288">
        <v>0.18719999999999998</v>
      </c>
      <c r="J300" s="260">
        <v>36</v>
      </c>
      <c r="K300" s="288">
        <v>6.7391999999999994</v>
      </c>
      <c r="L300" s="288">
        <v>74.131199999999993</v>
      </c>
      <c r="S300" s="260" t="s">
        <v>330</v>
      </c>
      <c r="T300" s="92">
        <v>4842.9763724110708</v>
      </c>
      <c r="U300" s="92">
        <v>4746.1168449628494</v>
      </c>
      <c r="V300" s="92">
        <v>4697.6870812387388</v>
      </c>
      <c r="W300" s="92">
        <v>4649.2573175146281</v>
      </c>
      <c r="X300" s="92">
        <v>4600.8275537905174</v>
      </c>
    </row>
    <row r="301" spans="1:24" ht="21">
      <c r="A301" s="42">
        <v>12468</v>
      </c>
      <c r="B301" s="43" t="s">
        <v>340</v>
      </c>
      <c r="C301" s="260">
        <v>1200</v>
      </c>
      <c r="D301" s="260">
        <v>600</v>
      </c>
      <c r="E301" s="260">
        <v>140</v>
      </c>
      <c r="F301" s="287" t="s">
        <v>2360</v>
      </c>
      <c r="G301" s="260">
        <v>2</v>
      </c>
      <c r="H301" s="288">
        <v>1.44</v>
      </c>
      <c r="I301" s="288">
        <v>0.2016</v>
      </c>
      <c r="J301" s="260">
        <v>32</v>
      </c>
      <c r="K301" s="288">
        <v>6.4512</v>
      </c>
      <c r="L301" s="288">
        <v>70.963200000000001</v>
      </c>
      <c r="S301" s="260" t="s">
        <v>330</v>
      </c>
      <c r="T301" s="92">
        <v>4843.3285444250359</v>
      </c>
      <c r="U301" s="92">
        <v>4746.461973536535</v>
      </c>
      <c r="V301" s="92">
        <v>4698.0286880922849</v>
      </c>
      <c r="W301" s="92">
        <v>4649.595402648034</v>
      </c>
      <c r="X301" s="92">
        <v>4601.162117203784</v>
      </c>
    </row>
    <row r="302" spans="1:24" ht="21">
      <c r="A302" s="42">
        <v>37612</v>
      </c>
      <c r="B302" s="43" t="s">
        <v>340</v>
      </c>
      <c r="C302" s="260">
        <v>1200</v>
      </c>
      <c r="D302" s="260">
        <v>600</v>
      </c>
      <c r="E302" s="260">
        <v>150</v>
      </c>
      <c r="F302" s="287" t="s">
        <v>2365</v>
      </c>
      <c r="G302" s="260">
        <v>2</v>
      </c>
      <c r="H302" s="288">
        <v>1.44</v>
      </c>
      <c r="I302" s="288">
        <v>0.216</v>
      </c>
      <c r="J302" s="260">
        <v>32</v>
      </c>
      <c r="K302" s="288">
        <v>6.9119999999999999</v>
      </c>
      <c r="L302" s="288">
        <v>76.031999999999996</v>
      </c>
      <c r="S302" s="260" t="s">
        <v>330</v>
      </c>
      <c r="T302" s="92">
        <v>4842.7791560832502</v>
      </c>
      <c r="U302" s="92">
        <v>4745.9235729615848</v>
      </c>
      <c r="V302" s="92">
        <v>4697.495781400753</v>
      </c>
      <c r="W302" s="92">
        <v>4649.0679898399203</v>
      </c>
      <c r="X302" s="92">
        <v>4600.6401982790876</v>
      </c>
    </row>
    <row r="303" spans="1:24" ht="21">
      <c r="A303" s="42">
        <v>36476</v>
      </c>
      <c r="B303" s="43" t="s">
        <v>340</v>
      </c>
      <c r="C303" s="260">
        <v>1200</v>
      </c>
      <c r="D303" s="260">
        <v>600</v>
      </c>
      <c r="E303" s="260">
        <v>160</v>
      </c>
      <c r="F303" s="287" t="s">
        <v>2365</v>
      </c>
      <c r="G303" s="260">
        <v>2</v>
      </c>
      <c r="H303" s="288">
        <v>1.44</v>
      </c>
      <c r="I303" s="288">
        <v>0.23039999999999997</v>
      </c>
      <c r="J303" s="260">
        <v>28</v>
      </c>
      <c r="K303" s="288">
        <v>6.4511999999999992</v>
      </c>
      <c r="L303" s="288">
        <v>70.963199999999986</v>
      </c>
      <c r="S303" s="260" t="s">
        <v>330</v>
      </c>
      <c r="T303" s="92">
        <v>4843.3285444250359</v>
      </c>
      <c r="U303" s="92">
        <v>4746.461973536535</v>
      </c>
      <c r="V303" s="92">
        <v>4698.0286880922849</v>
      </c>
      <c r="W303" s="92">
        <v>4649.595402648034</v>
      </c>
      <c r="X303" s="92">
        <v>4601.162117203784</v>
      </c>
    </row>
    <row r="304" spans="1:24" ht="21">
      <c r="A304" s="42">
        <v>210571</v>
      </c>
      <c r="B304" s="43" t="s">
        <v>340</v>
      </c>
      <c r="C304" s="260">
        <v>1200</v>
      </c>
      <c r="D304" s="260">
        <v>600</v>
      </c>
      <c r="E304" s="260">
        <v>170</v>
      </c>
      <c r="F304" s="287" t="s">
        <v>2360</v>
      </c>
      <c r="G304" s="260">
        <v>2</v>
      </c>
      <c r="H304" s="288">
        <v>1.44</v>
      </c>
      <c r="I304" s="288">
        <v>0.24479999999999999</v>
      </c>
      <c r="J304" s="260">
        <v>28</v>
      </c>
      <c r="K304" s="288">
        <v>6.8544</v>
      </c>
      <c r="L304" s="288">
        <v>75.398399999999995</v>
      </c>
      <c r="S304" s="260" t="s">
        <v>330</v>
      </c>
      <c r="T304" s="92">
        <v>4842.8437900058134</v>
      </c>
      <c r="U304" s="92">
        <v>4745.9869142056968</v>
      </c>
      <c r="V304" s="92">
        <v>4697.5584763056386</v>
      </c>
      <c r="W304" s="92">
        <v>4649.1300384055803</v>
      </c>
      <c r="X304" s="92">
        <v>4600.7016005055229</v>
      </c>
    </row>
    <row r="305" spans="1:24" ht="21">
      <c r="A305" s="42">
        <v>345526</v>
      </c>
      <c r="B305" s="43" t="s">
        <v>340</v>
      </c>
      <c r="C305" s="260">
        <v>1200</v>
      </c>
      <c r="D305" s="260">
        <v>600</v>
      </c>
      <c r="E305" s="260">
        <v>180</v>
      </c>
      <c r="F305" s="287" t="s">
        <v>2360</v>
      </c>
      <c r="G305" s="260">
        <v>2</v>
      </c>
      <c r="H305" s="288">
        <v>1.44</v>
      </c>
      <c r="I305" s="288">
        <v>0.25919999999999999</v>
      </c>
      <c r="J305" s="260">
        <v>24</v>
      </c>
      <c r="K305" s="288">
        <v>6.2207999999999997</v>
      </c>
      <c r="L305" s="288">
        <v>68.428799999999995</v>
      </c>
      <c r="S305" s="260" t="s">
        <v>330</v>
      </c>
      <c r="T305" s="92">
        <v>4843.6337601704727</v>
      </c>
      <c r="U305" s="92">
        <v>4746.7610849670627</v>
      </c>
      <c r="V305" s="92">
        <v>4698.3247473653582</v>
      </c>
      <c r="W305" s="92">
        <v>4649.8884097636537</v>
      </c>
      <c r="X305" s="92">
        <v>4601.4520721619492</v>
      </c>
    </row>
    <row r="306" spans="1:24" ht="21">
      <c r="A306" s="42">
        <v>417646</v>
      </c>
      <c r="B306" s="43" t="s">
        <v>341</v>
      </c>
      <c r="C306" s="260">
        <v>1200</v>
      </c>
      <c r="D306" s="260">
        <v>600</v>
      </c>
      <c r="E306" s="260">
        <v>80</v>
      </c>
      <c r="F306" s="287" t="s">
        <v>2360</v>
      </c>
      <c r="G306" s="260">
        <v>3</v>
      </c>
      <c r="H306" s="288">
        <v>2.16</v>
      </c>
      <c r="I306" s="288">
        <v>0.17280000000000001</v>
      </c>
      <c r="J306" s="260">
        <v>40</v>
      </c>
      <c r="K306" s="288">
        <v>6.9120000000000008</v>
      </c>
      <c r="L306" s="288">
        <v>76.032000000000011</v>
      </c>
      <c r="S306" s="260" t="s">
        <v>330</v>
      </c>
      <c r="T306" s="92">
        <v>4978.4516707031335</v>
      </c>
      <c r="U306" s="92">
        <v>4878.8826372890708</v>
      </c>
      <c r="V306" s="92">
        <v>4829.098120582039</v>
      </c>
      <c r="W306" s="92">
        <v>4779.3136038750081</v>
      </c>
      <c r="X306" s="92">
        <v>4729.5290871679763</v>
      </c>
    </row>
    <row r="307" spans="1:24" ht="21">
      <c r="A307" s="42">
        <v>457757</v>
      </c>
      <c r="B307" s="43" t="s">
        <v>341</v>
      </c>
      <c r="C307" s="260">
        <v>1200</v>
      </c>
      <c r="D307" s="260">
        <v>600</v>
      </c>
      <c r="E307" s="260">
        <v>90</v>
      </c>
      <c r="F307" s="287" t="s">
        <v>2360</v>
      </c>
      <c r="G307" s="260">
        <v>3</v>
      </c>
      <c r="H307" s="288">
        <v>2.16</v>
      </c>
      <c r="I307" s="288">
        <v>0.19440000000000002</v>
      </c>
      <c r="J307" s="260">
        <v>32</v>
      </c>
      <c r="K307" s="288">
        <v>6.2208000000000006</v>
      </c>
      <c r="L307" s="288">
        <v>68.42880000000001</v>
      </c>
      <c r="S307" s="260" t="s">
        <v>330</v>
      </c>
      <c r="T307" s="92">
        <v>4979.306274790355</v>
      </c>
      <c r="U307" s="92">
        <v>4879.7201492945478</v>
      </c>
      <c r="V307" s="92">
        <v>4829.9270865466442</v>
      </c>
      <c r="W307" s="92">
        <v>4780.1340237987406</v>
      </c>
      <c r="X307" s="92">
        <v>4730.340961050837</v>
      </c>
    </row>
    <row r="308" spans="1:24" ht="21">
      <c r="A308" s="42">
        <v>400333</v>
      </c>
      <c r="B308" s="43" t="s">
        <v>341</v>
      </c>
      <c r="C308" s="260">
        <v>1200</v>
      </c>
      <c r="D308" s="260">
        <v>600</v>
      </c>
      <c r="E308" s="260">
        <v>100</v>
      </c>
      <c r="F308" s="287" t="s">
        <v>2360</v>
      </c>
      <c r="G308" s="260">
        <v>3</v>
      </c>
      <c r="H308" s="288">
        <v>2.16</v>
      </c>
      <c r="I308" s="288">
        <v>0.216</v>
      </c>
      <c r="J308" s="260">
        <v>32</v>
      </c>
      <c r="K308" s="288">
        <v>6.9119999999999999</v>
      </c>
      <c r="L308" s="288">
        <v>76.031999999999996</v>
      </c>
      <c r="S308" s="260" t="s">
        <v>330</v>
      </c>
      <c r="T308" s="92">
        <v>4978.4516707031335</v>
      </c>
      <c r="U308" s="92">
        <v>4878.8826372890708</v>
      </c>
      <c r="V308" s="92">
        <v>4829.098120582039</v>
      </c>
      <c r="W308" s="92">
        <v>4779.3136038750081</v>
      </c>
      <c r="X308" s="92">
        <v>4729.5290871679763</v>
      </c>
    </row>
    <row r="309" spans="1:24" ht="21">
      <c r="A309" s="42">
        <v>457761</v>
      </c>
      <c r="B309" s="43" t="s">
        <v>341</v>
      </c>
      <c r="C309" s="260">
        <v>1200</v>
      </c>
      <c r="D309" s="260">
        <v>600</v>
      </c>
      <c r="E309" s="260">
        <v>110</v>
      </c>
      <c r="F309" s="287" t="s">
        <v>2360</v>
      </c>
      <c r="G309" s="260">
        <v>3</v>
      </c>
      <c r="H309" s="288">
        <v>2.16</v>
      </c>
      <c r="I309" s="288">
        <v>0.23760000000000003</v>
      </c>
      <c r="J309" s="260">
        <v>28</v>
      </c>
      <c r="K309" s="288">
        <v>6.6528000000000009</v>
      </c>
      <c r="L309" s="288">
        <v>73.180800000000005</v>
      </c>
      <c r="S309" s="260" t="s">
        <v>330</v>
      </c>
      <c r="T309" s="92">
        <v>4978.7513370713796</v>
      </c>
      <c r="U309" s="92">
        <v>4879.1763103299518</v>
      </c>
      <c r="V309" s="92">
        <v>4829.3887969592379</v>
      </c>
      <c r="W309" s="92">
        <v>4779.601283588524</v>
      </c>
      <c r="X309" s="92">
        <v>4729.8137702178101</v>
      </c>
    </row>
    <row r="310" spans="1:24" ht="21">
      <c r="A310" s="42">
        <v>450004</v>
      </c>
      <c r="B310" s="43" t="s">
        <v>341</v>
      </c>
      <c r="C310" s="260">
        <v>1200</v>
      </c>
      <c r="D310" s="260">
        <v>600</v>
      </c>
      <c r="E310" s="260">
        <v>120</v>
      </c>
      <c r="F310" s="287" t="s">
        <v>2360</v>
      </c>
      <c r="G310" s="260">
        <v>2</v>
      </c>
      <c r="H310" s="288">
        <v>1.44</v>
      </c>
      <c r="I310" s="288">
        <v>0.17279999999999998</v>
      </c>
      <c r="J310" s="260">
        <v>40</v>
      </c>
      <c r="K310" s="288">
        <v>6.911999999999999</v>
      </c>
      <c r="L310" s="288">
        <v>76.031999999999982</v>
      </c>
      <c r="S310" s="260" t="s">
        <v>330</v>
      </c>
      <c r="T310" s="92">
        <v>4978.4516707031335</v>
      </c>
      <c r="U310" s="92">
        <v>4878.8826372890708</v>
      </c>
      <c r="V310" s="92">
        <v>4829.098120582039</v>
      </c>
      <c r="W310" s="92">
        <v>4779.3136038750081</v>
      </c>
      <c r="X310" s="92">
        <v>4729.5290871679763</v>
      </c>
    </row>
    <row r="311" spans="1:24" ht="21">
      <c r="A311" s="42">
        <v>457764</v>
      </c>
      <c r="B311" s="43" t="s">
        <v>341</v>
      </c>
      <c r="C311" s="260">
        <v>1200</v>
      </c>
      <c r="D311" s="260">
        <v>600</v>
      </c>
      <c r="E311" s="260">
        <v>130</v>
      </c>
      <c r="F311" s="287" t="s">
        <v>2360</v>
      </c>
      <c r="G311" s="260">
        <v>2</v>
      </c>
      <c r="H311" s="288">
        <v>1.44</v>
      </c>
      <c r="I311" s="288">
        <v>0.18719999999999998</v>
      </c>
      <c r="J311" s="260">
        <v>36</v>
      </c>
      <c r="K311" s="288">
        <v>6.7391999999999994</v>
      </c>
      <c r="L311" s="288">
        <v>74.131199999999993</v>
      </c>
      <c r="S311" s="260" t="s">
        <v>330</v>
      </c>
      <c r="T311" s="92">
        <v>4978.6488870309531</v>
      </c>
      <c r="U311" s="92">
        <v>4879.0759092903336</v>
      </c>
      <c r="V311" s="92">
        <v>4829.2894204200247</v>
      </c>
      <c r="W311" s="92">
        <v>4779.502931549715</v>
      </c>
      <c r="X311" s="92">
        <v>4729.7164426794052</v>
      </c>
    </row>
    <row r="312" spans="1:24" ht="21">
      <c r="A312" s="42">
        <v>399108</v>
      </c>
      <c r="B312" s="43" t="s">
        <v>341</v>
      </c>
      <c r="C312" s="260">
        <v>1200</v>
      </c>
      <c r="D312" s="260">
        <v>600</v>
      </c>
      <c r="E312" s="260">
        <v>140</v>
      </c>
      <c r="F312" s="287" t="s">
        <v>2360</v>
      </c>
      <c r="G312" s="260">
        <v>2</v>
      </c>
      <c r="H312" s="288">
        <v>1.44</v>
      </c>
      <c r="I312" s="288">
        <v>0.2016</v>
      </c>
      <c r="J312" s="260">
        <v>32</v>
      </c>
      <c r="K312" s="288">
        <v>6.4512</v>
      </c>
      <c r="L312" s="288">
        <v>70.963200000000001</v>
      </c>
      <c r="S312" s="260" t="s">
        <v>330</v>
      </c>
      <c r="T312" s="92">
        <v>4979.0010590449192</v>
      </c>
      <c r="U312" s="92">
        <v>4879.4210378640209</v>
      </c>
      <c r="V312" s="92">
        <v>4829.6310272735718</v>
      </c>
      <c r="W312" s="92">
        <v>4779.8410166831227</v>
      </c>
      <c r="X312" s="92">
        <v>4730.0510060926727</v>
      </c>
    </row>
    <row r="313" spans="1:24" ht="21">
      <c r="A313" s="42">
        <v>431411</v>
      </c>
      <c r="B313" s="43" t="s">
        <v>341</v>
      </c>
      <c r="C313" s="260">
        <v>1200</v>
      </c>
      <c r="D313" s="260">
        <v>600</v>
      </c>
      <c r="E313" s="260">
        <v>150</v>
      </c>
      <c r="F313" s="287" t="s">
        <v>2360</v>
      </c>
      <c r="G313" s="260">
        <v>2</v>
      </c>
      <c r="H313" s="288">
        <v>1.44</v>
      </c>
      <c r="I313" s="288">
        <v>0.216</v>
      </c>
      <c r="J313" s="260">
        <v>32</v>
      </c>
      <c r="K313" s="288">
        <v>6.9119999999999999</v>
      </c>
      <c r="L313" s="288">
        <v>76.031999999999996</v>
      </c>
      <c r="S313" s="260" t="s">
        <v>330</v>
      </c>
      <c r="T313" s="92">
        <v>4978.4516707031335</v>
      </c>
      <c r="U313" s="92">
        <v>4878.8826372890708</v>
      </c>
      <c r="V313" s="92">
        <v>4829.098120582039</v>
      </c>
      <c r="W313" s="92">
        <v>4779.3136038750081</v>
      </c>
      <c r="X313" s="92">
        <v>4729.5290871679763</v>
      </c>
    </row>
    <row r="314" spans="1:24" ht="21">
      <c r="A314" s="42">
        <v>524809</v>
      </c>
      <c r="B314" s="43" t="s">
        <v>342</v>
      </c>
      <c r="C314" s="260">
        <v>1200</v>
      </c>
      <c r="D314" s="260">
        <v>600</v>
      </c>
      <c r="E314" s="260">
        <v>50</v>
      </c>
      <c r="F314" s="287" t="s">
        <v>2360</v>
      </c>
      <c r="G314" s="260">
        <v>6</v>
      </c>
      <c r="H314" s="288">
        <v>4.32</v>
      </c>
      <c r="I314" s="288">
        <v>0.216</v>
      </c>
      <c r="J314" s="260">
        <v>32</v>
      </c>
      <c r="K314" s="288">
        <v>6.9119999999999999</v>
      </c>
      <c r="L314" s="288">
        <v>76.031999999999996</v>
      </c>
      <c r="S314" s="45" t="s">
        <v>330</v>
      </c>
      <c r="T314" s="92">
        <v>5259.1534250890982</v>
      </c>
      <c r="U314" s="92">
        <v>5153.970356587316</v>
      </c>
      <c r="V314" s="92">
        <v>5101.3788223364254</v>
      </c>
      <c r="W314" s="92">
        <v>5048.7872880855339</v>
      </c>
      <c r="X314" s="92">
        <v>4996.1957538346433</v>
      </c>
    </row>
    <row r="315" spans="1:24" ht="21">
      <c r="A315" s="42">
        <v>524890</v>
      </c>
      <c r="B315" s="43" t="s">
        <v>342</v>
      </c>
      <c r="C315" s="260">
        <v>1200</v>
      </c>
      <c r="D315" s="260">
        <v>600</v>
      </c>
      <c r="E315" s="260">
        <v>60</v>
      </c>
      <c r="F315" s="287" t="s">
        <v>2360</v>
      </c>
      <c r="G315" s="260">
        <v>4</v>
      </c>
      <c r="H315" s="288">
        <v>2.88</v>
      </c>
      <c r="I315" s="288">
        <v>0.17279999999999998</v>
      </c>
      <c r="J315" s="260">
        <v>40</v>
      </c>
      <c r="K315" s="288">
        <v>6.911999999999999</v>
      </c>
      <c r="L315" s="288">
        <v>76.031999999999982</v>
      </c>
      <c r="S315" s="260" t="s">
        <v>330</v>
      </c>
      <c r="T315" s="92">
        <v>5259.1534250890982</v>
      </c>
      <c r="U315" s="92">
        <v>5153.970356587316</v>
      </c>
      <c r="V315" s="92">
        <v>5101.3788223364254</v>
      </c>
      <c r="W315" s="92">
        <v>5048.7872880855339</v>
      </c>
      <c r="X315" s="92">
        <v>4996.1957538346433</v>
      </c>
    </row>
    <row r="316" spans="1:24" ht="21">
      <c r="A316" s="42">
        <v>524891</v>
      </c>
      <c r="B316" s="43" t="s">
        <v>342</v>
      </c>
      <c r="C316" s="260">
        <v>1200</v>
      </c>
      <c r="D316" s="260">
        <v>600</v>
      </c>
      <c r="E316" s="260">
        <v>70</v>
      </c>
      <c r="F316" s="287" t="s">
        <v>2360</v>
      </c>
      <c r="G316" s="260">
        <v>4</v>
      </c>
      <c r="H316" s="288">
        <v>2.88</v>
      </c>
      <c r="I316" s="288">
        <v>0.2016</v>
      </c>
      <c r="J316" s="260">
        <v>32</v>
      </c>
      <c r="K316" s="288">
        <v>6.4512</v>
      </c>
      <c r="L316" s="288">
        <v>70.963200000000001</v>
      </c>
      <c r="S316" s="260" t="s">
        <v>330</v>
      </c>
      <c r="T316" s="92">
        <v>5259.7028134308839</v>
      </c>
      <c r="U316" s="92">
        <v>5154.5087571622662</v>
      </c>
      <c r="V316" s="92">
        <v>5101.9117290279573</v>
      </c>
      <c r="W316" s="92">
        <v>5049.3147008936485</v>
      </c>
      <c r="X316" s="92">
        <v>4996.7176727593396</v>
      </c>
    </row>
    <row r="317" spans="1:24" ht="21">
      <c r="A317" s="42">
        <v>524892</v>
      </c>
      <c r="B317" s="43" t="s">
        <v>342</v>
      </c>
      <c r="C317" s="260">
        <v>1200</v>
      </c>
      <c r="D317" s="260">
        <v>600</v>
      </c>
      <c r="E317" s="260">
        <v>80</v>
      </c>
      <c r="F317" s="287" t="s">
        <v>2360</v>
      </c>
      <c r="G317" s="260">
        <v>3</v>
      </c>
      <c r="H317" s="288">
        <v>2.16</v>
      </c>
      <c r="I317" s="288">
        <v>0.17280000000000001</v>
      </c>
      <c r="J317" s="260">
        <v>40</v>
      </c>
      <c r="K317" s="288">
        <v>6.9120000000000008</v>
      </c>
      <c r="L317" s="288">
        <v>76.032000000000011</v>
      </c>
      <c r="S317" s="260" t="s">
        <v>330</v>
      </c>
      <c r="T317" s="92">
        <v>5259.1534250890982</v>
      </c>
      <c r="U317" s="92">
        <v>5153.970356587316</v>
      </c>
      <c r="V317" s="92">
        <v>5101.3788223364254</v>
      </c>
      <c r="W317" s="92">
        <v>5048.7872880855339</v>
      </c>
      <c r="X317" s="92">
        <v>4996.1957538346433</v>
      </c>
    </row>
    <row r="318" spans="1:24" ht="21">
      <c r="A318" s="42">
        <v>524893</v>
      </c>
      <c r="B318" s="43" t="s">
        <v>342</v>
      </c>
      <c r="C318" s="260">
        <v>1200</v>
      </c>
      <c r="D318" s="260">
        <v>600</v>
      </c>
      <c r="E318" s="260">
        <v>90</v>
      </c>
      <c r="F318" s="287" t="s">
        <v>2360</v>
      </c>
      <c r="G318" s="260">
        <v>3</v>
      </c>
      <c r="H318" s="288">
        <v>2.16</v>
      </c>
      <c r="I318" s="288">
        <v>0.19440000000000002</v>
      </c>
      <c r="J318" s="260">
        <v>32</v>
      </c>
      <c r="K318" s="288">
        <v>6.2208000000000006</v>
      </c>
      <c r="L318" s="288">
        <v>68.42880000000001</v>
      </c>
      <c r="S318" s="260" t="s">
        <v>330</v>
      </c>
      <c r="T318" s="92">
        <v>5260.0080291763206</v>
      </c>
      <c r="U318" s="92">
        <v>5154.807868592794</v>
      </c>
      <c r="V318" s="92">
        <v>5102.2077883010306</v>
      </c>
      <c r="W318" s="92">
        <v>5049.6077080092673</v>
      </c>
      <c r="X318" s="92">
        <v>4997.007627717504</v>
      </c>
    </row>
    <row r="319" spans="1:24" ht="21">
      <c r="A319" s="42">
        <v>524894</v>
      </c>
      <c r="B319" s="43" t="s">
        <v>342</v>
      </c>
      <c r="C319" s="260">
        <v>1200</v>
      </c>
      <c r="D319" s="260">
        <v>600</v>
      </c>
      <c r="E319" s="260">
        <v>100</v>
      </c>
      <c r="F319" s="287" t="s">
        <v>2360</v>
      </c>
      <c r="G319" s="260">
        <v>3</v>
      </c>
      <c r="H319" s="288">
        <v>2.16</v>
      </c>
      <c r="I319" s="288">
        <v>0.216</v>
      </c>
      <c r="J319" s="260">
        <v>32</v>
      </c>
      <c r="K319" s="288">
        <v>6.9119999999999999</v>
      </c>
      <c r="L319" s="288">
        <v>76.031999999999996</v>
      </c>
      <c r="S319" s="260" t="s">
        <v>330</v>
      </c>
      <c r="T319" s="92">
        <v>5259.1534250890982</v>
      </c>
      <c r="U319" s="92">
        <v>5153.970356587316</v>
      </c>
      <c r="V319" s="92">
        <v>5101.3788223364254</v>
      </c>
      <c r="W319" s="92">
        <v>5048.7872880855339</v>
      </c>
      <c r="X319" s="92">
        <v>4996.1957538346433</v>
      </c>
    </row>
    <row r="320" spans="1:24" ht="21">
      <c r="A320" s="42">
        <v>524895</v>
      </c>
      <c r="B320" s="43" t="s">
        <v>342</v>
      </c>
      <c r="C320" s="260">
        <v>1200</v>
      </c>
      <c r="D320" s="260">
        <v>600</v>
      </c>
      <c r="E320" s="260">
        <v>110</v>
      </c>
      <c r="F320" s="287" t="s">
        <v>2360</v>
      </c>
      <c r="G320" s="260">
        <v>3</v>
      </c>
      <c r="H320" s="288">
        <v>2.16</v>
      </c>
      <c r="I320" s="288">
        <v>0.23760000000000003</v>
      </c>
      <c r="J320" s="260">
        <v>28</v>
      </c>
      <c r="K320" s="288">
        <v>6.6528000000000009</v>
      </c>
      <c r="L320" s="288">
        <v>73.180800000000005</v>
      </c>
      <c r="S320" s="260" t="s">
        <v>330</v>
      </c>
      <c r="T320" s="92">
        <v>5259.4530914573443</v>
      </c>
      <c r="U320" s="92">
        <v>5154.264029628197</v>
      </c>
      <c r="V320" s="92">
        <v>5101.6694987136234</v>
      </c>
      <c r="W320" s="92">
        <v>5049.0749677990507</v>
      </c>
      <c r="X320" s="92">
        <v>4996.4804368844771</v>
      </c>
    </row>
    <row r="321" spans="1:24" ht="21">
      <c r="A321" s="42">
        <v>524896</v>
      </c>
      <c r="B321" s="43" t="s">
        <v>342</v>
      </c>
      <c r="C321" s="260">
        <v>1200</v>
      </c>
      <c r="D321" s="260">
        <v>600</v>
      </c>
      <c r="E321" s="260">
        <v>120</v>
      </c>
      <c r="F321" s="287" t="s">
        <v>2360</v>
      </c>
      <c r="G321" s="260">
        <v>2</v>
      </c>
      <c r="H321" s="288">
        <v>1.44</v>
      </c>
      <c r="I321" s="288">
        <v>0.17279999999999998</v>
      </c>
      <c r="J321" s="260">
        <v>40</v>
      </c>
      <c r="K321" s="288">
        <v>6.911999999999999</v>
      </c>
      <c r="L321" s="288">
        <v>76.031999999999982</v>
      </c>
      <c r="S321" s="260" t="s">
        <v>330</v>
      </c>
      <c r="T321" s="92">
        <v>5259.1534250890982</v>
      </c>
      <c r="U321" s="92">
        <v>5153.970356587316</v>
      </c>
      <c r="V321" s="92">
        <v>5101.3788223364254</v>
      </c>
      <c r="W321" s="92">
        <v>5048.7872880855339</v>
      </c>
      <c r="X321" s="92">
        <v>4996.1957538346433</v>
      </c>
    </row>
    <row r="322" spans="1:24" ht="21">
      <c r="A322" s="42">
        <v>524918</v>
      </c>
      <c r="B322" s="43" t="s">
        <v>342</v>
      </c>
      <c r="C322" s="260">
        <v>1200</v>
      </c>
      <c r="D322" s="260">
        <v>600</v>
      </c>
      <c r="E322" s="260">
        <v>130</v>
      </c>
      <c r="F322" s="287" t="s">
        <v>2360</v>
      </c>
      <c r="G322" s="260">
        <v>2</v>
      </c>
      <c r="H322" s="288">
        <v>1.44</v>
      </c>
      <c r="I322" s="288">
        <v>0.18719999999999998</v>
      </c>
      <c r="J322" s="260">
        <v>36</v>
      </c>
      <c r="K322" s="288">
        <v>6.7391999999999994</v>
      </c>
      <c r="L322" s="288">
        <v>74.131199999999993</v>
      </c>
      <c r="S322" s="260" t="s">
        <v>330</v>
      </c>
      <c r="T322" s="92">
        <v>5259.3506414169187</v>
      </c>
      <c r="U322" s="92">
        <v>5154.1636285885807</v>
      </c>
      <c r="V322" s="92">
        <v>5101.5701221744112</v>
      </c>
      <c r="W322" s="92">
        <v>5048.9766157602417</v>
      </c>
      <c r="X322" s="92">
        <v>4996.3831093460722</v>
      </c>
    </row>
    <row r="323" spans="1:24" ht="21">
      <c r="A323" s="42">
        <v>524919</v>
      </c>
      <c r="B323" s="43" t="s">
        <v>342</v>
      </c>
      <c r="C323" s="260">
        <v>1200</v>
      </c>
      <c r="D323" s="260">
        <v>600</v>
      </c>
      <c r="E323" s="260">
        <v>140</v>
      </c>
      <c r="F323" s="287" t="s">
        <v>2360</v>
      </c>
      <c r="G323" s="260">
        <v>2</v>
      </c>
      <c r="H323" s="288">
        <v>1.44</v>
      </c>
      <c r="I323" s="288">
        <v>0.2016</v>
      </c>
      <c r="J323" s="260">
        <v>32</v>
      </c>
      <c r="K323" s="288">
        <v>6.4512</v>
      </c>
      <c r="L323" s="288">
        <v>70.963200000000001</v>
      </c>
      <c r="S323" s="260" t="s">
        <v>330</v>
      </c>
      <c r="T323" s="92">
        <v>5259.7028134308839</v>
      </c>
      <c r="U323" s="92">
        <v>5154.5087571622662</v>
      </c>
      <c r="V323" s="92">
        <v>5101.9117290279573</v>
      </c>
      <c r="W323" s="92">
        <v>5049.3147008936485</v>
      </c>
      <c r="X323" s="92">
        <v>4996.7176727593396</v>
      </c>
    </row>
    <row r="324" spans="1:24" ht="21">
      <c r="A324" s="42">
        <v>524879</v>
      </c>
      <c r="B324" s="43" t="s">
        <v>342</v>
      </c>
      <c r="C324" s="260">
        <v>1200</v>
      </c>
      <c r="D324" s="260">
        <v>600</v>
      </c>
      <c r="E324" s="260">
        <v>150</v>
      </c>
      <c r="F324" s="287" t="s">
        <v>2360</v>
      </c>
      <c r="G324" s="260">
        <v>2</v>
      </c>
      <c r="H324" s="288">
        <v>1.44</v>
      </c>
      <c r="I324" s="288">
        <v>0.216</v>
      </c>
      <c r="J324" s="260">
        <v>32</v>
      </c>
      <c r="K324" s="288">
        <v>6.9119999999999999</v>
      </c>
      <c r="L324" s="288">
        <v>76.031999999999996</v>
      </c>
      <c r="S324" s="260" t="s">
        <v>330</v>
      </c>
      <c r="T324" s="92">
        <v>5259.1534250890982</v>
      </c>
      <c r="U324" s="92">
        <v>5153.970356587316</v>
      </c>
      <c r="V324" s="92">
        <v>5101.3788223364254</v>
      </c>
      <c r="W324" s="92">
        <v>5048.7872880855339</v>
      </c>
      <c r="X324" s="92">
        <v>4996.1957538346433</v>
      </c>
    </row>
    <row r="325" spans="1:24" ht="21">
      <c r="A325" s="42">
        <v>524920</v>
      </c>
      <c r="B325" s="43" t="s">
        <v>342</v>
      </c>
      <c r="C325" s="260">
        <v>1200</v>
      </c>
      <c r="D325" s="260">
        <v>600</v>
      </c>
      <c r="E325" s="260">
        <v>160</v>
      </c>
      <c r="F325" s="287" t="s">
        <v>2360</v>
      </c>
      <c r="G325" s="260">
        <v>2</v>
      </c>
      <c r="H325" s="288">
        <v>1.44</v>
      </c>
      <c r="I325" s="288">
        <v>0.23039999999999997</v>
      </c>
      <c r="J325" s="260">
        <v>28</v>
      </c>
      <c r="K325" s="288">
        <v>6.4511999999999992</v>
      </c>
      <c r="L325" s="288">
        <v>70.963199999999986</v>
      </c>
      <c r="S325" s="260" t="s">
        <v>330</v>
      </c>
      <c r="T325" s="92">
        <v>5259.7028134308839</v>
      </c>
      <c r="U325" s="92">
        <v>5154.5087571622662</v>
      </c>
      <c r="V325" s="92">
        <v>5101.9117290279573</v>
      </c>
      <c r="W325" s="92">
        <v>5049.3147008936485</v>
      </c>
      <c r="X325" s="92">
        <v>4996.7176727593396</v>
      </c>
    </row>
    <row r="326" spans="1:24" ht="21">
      <c r="A326" s="42">
        <v>524921</v>
      </c>
      <c r="B326" s="43" t="s">
        <v>342</v>
      </c>
      <c r="C326" s="260">
        <v>1200</v>
      </c>
      <c r="D326" s="260">
        <v>600</v>
      </c>
      <c r="E326" s="260">
        <v>170</v>
      </c>
      <c r="F326" s="287" t="s">
        <v>2360</v>
      </c>
      <c r="G326" s="260">
        <v>2</v>
      </c>
      <c r="H326" s="288">
        <v>1.44</v>
      </c>
      <c r="I326" s="288">
        <v>0.24479999999999999</v>
      </c>
      <c r="J326" s="260">
        <v>28</v>
      </c>
      <c r="K326" s="288">
        <v>6.8544</v>
      </c>
      <c r="L326" s="288">
        <v>75.398399999999995</v>
      </c>
      <c r="S326" s="260" t="s">
        <v>330</v>
      </c>
      <c r="T326" s="92">
        <v>5259.2180590116614</v>
      </c>
      <c r="U326" s="92">
        <v>5154.0336978314281</v>
      </c>
      <c r="V326" s="92">
        <v>5101.441517241311</v>
      </c>
      <c r="W326" s="92">
        <v>5048.8493366511948</v>
      </c>
      <c r="X326" s="92">
        <v>4996.2571560610777</v>
      </c>
    </row>
    <row r="327" spans="1:24" ht="21">
      <c r="A327" s="42">
        <v>523815</v>
      </c>
      <c r="B327" s="43" t="s">
        <v>342</v>
      </c>
      <c r="C327" s="260">
        <v>1200</v>
      </c>
      <c r="D327" s="260">
        <v>600</v>
      </c>
      <c r="E327" s="260">
        <v>180</v>
      </c>
      <c r="F327" s="287" t="s">
        <v>2360</v>
      </c>
      <c r="G327" s="260">
        <v>2</v>
      </c>
      <c r="H327" s="288">
        <v>1.44</v>
      </c>
      <c r="I327" s="288">
        <v>0.25919999999999999</v>
      </c>
      <c r="J327" s="260">
        <v>24</v>
      </c>
      <c r="K327" s="288">
        <v>6.2207999999999997</v>
      </c>
      <c r="L327" s="288">
        <v>68.428799999999995</v>
      </c>
      <c r="S327" s="260" t="s">
        <v>330</v>
      </c>
      <c r="T327" s="92">
        <v>5260.0080291763206</v>
      </c>
      <c r="U327" s="92">
        <v>5154.807868592794</v>
      </c>
      <c r="V327" s="92">
        <v>5102.2077883010306</v>
      </c>
      <c r="W327" s="92">
        <v>5049.6077080092673</v>
      </c>
      <c r="X327" s="92">
        <v>4997.007627717504</v>
      </c>
    </row>
    <row r="328" spans="1:24" ht="21">
      <c r="A328" s="42">
        <v>524930</v>
      </c>
      <c r="B328" s="43" t="s">
        <v>342</v>
      </c>
      <c r="C328" s="260">
        <v>1200</v>
      </c>
      <c r="D328" s="260">
        <v>600</v>
      </c>
      <c r="E328" s="260">
        <v>190</v>
      </c>
      <c r="F328" s="287" t="s">
        <v>2360</v>
      </c>
      <c r="G328" s="260">
        <v>2</v>
      </c>
      <c r="H328" s="288">
        <v>1.44</v>
      </c>
      <c r="I328" s="288">
        <v>0.27359999999999995</v>
      </c>
      <c r="J328" s="260">
        <v>24</v>
      </c>
      <c r="K328" s="288">
        <v>6.5663999999999989</v>
      </c>
      <c r="L328" s="288">
        <v>72.230399999999989</v>
      </c>
      <c r="S328" s="260" t="s">
        <v>330</v>
      </c>
      <c r="T328" s="92">
        <v>5259.5582375514659</v>
      </c>
      <c r="U328" s="92">
        <v>5154.3670728004363</v>
      </c>
      <c r="V328" s="92">
        <v>5101.7714904249215</v>
      </c>
      <c r="W328" s="92">
        <v>5049.1759080494076</v>
      </c>
      <c r="X328" s="92">
        <v>4996.5803256738927</v>
      </c>
    </row>
    <row r="329" spans="1:24" ht="21">
      <c r="A329" s="42">
        <v>524932</v>
      </c>
      <c r="B329" s="43" t="s">
        <v>342</v>
      </c>
      <c r="C329" s="260">
        <v>1200</v>
      </c>
      <c r="D329" s="260">
        <v>600</v>
      </c>
      <c r="E329" s="260">
        <v>200</v>
      </c>
      <c r="F329" s="287" t="s">
        <v>2360</v>
      </c>
      <c r="G329" s="260">
        <v>2</v>
      </c>
      <c r="H329" s="288">
        <v>1.44</v>
      </c>
      <c r="I329" s="288">
        <v>0.28799999999999998</v>
      </c>
      <c r="J329" s="260">
        <v>24</v>
      </c>
      <c r="K329" s="288">
        <v>6.911999999999999</v>
      </c>
      <c r="L329" s="288">
        <v>76.031999999999982</v>
      </c>
      <c r="S329" s="260" t="s">
        <v>330</v>
      </c>
      <c r="T329" s="92">
        <v>5259.1534250890982</v>
      </c>
      <c r="U329" s="92">
        <v>5153.970356587316</v>
      </c>
      <c r="V329" s="92">
        <v>5101.3788223364254</v>
      </c>
      <c r="W329" s="92">
        <v>5048.7872880855339</v>
      </c>
      <c r="X329" s="92">
        <v>4996.1957538346433</v>
      </c>
    </row>
    <row r="330" spans="1:24" ht="28.5" customHeight="1">
      <c r="A330" s="42">
        <v>365338</v>
      </c>
      <c r="B330" s="43" t="s">
        <v>343</v>
      </c>
      <c r="C330" s="260">
        <v>1200</v>
      </c>
      <c r="D330" s="260">
        <v>600</v>
      </c>
      <c r="E330" s="260">
        <v>50</v>
      </c>
      <c r="F330" s="287" t="s">
        <v>2365</v>
      </c>
      <c r="G330" s="260">
        <v>6</v>
      </c>
      <c r="H330" s="288">
        <v>4.32</v>
      </c>
      <c r="I330" s="288">
        <v>0.216</v>
      </c>
      <c r="J330" s="260">
        <v>32</v>
      </c>
      <c r="K330" s="288">
        <v>6.9119999999999999</v>
      </c>
      <c r="L330" s="288">
        <v>76.031999999999996</v>
      </c>
      <c r="M330" s="462" t="s">
        <v>354</v>
      </c>
      <c r="N330" s="470"/>
      <c r="O330" s="470"/>
      <c r="P330" s="470"/>
      <c r="Q330" s="470"/>
      <c r="R330" s="471"/>
      <c r="S330" s="45" t="s">
        <v>330</v>
      </c>
      <c r="T330" s="92">
        <v>6881.3756473113199</v>
      </c>
      <c r="U330" s="92">
        <v>6743.7481343650934</v>
      </c>
      <c r="V330" s="92">
        <v>6674.9343778919801</v>
      </c>
      <c r="W330" s="92">
        <v>6606.1206214188669</v>
      </c>
      <c r="X330" s="92">
        <v>6537.3068649457537</v>
      </c>
    </row>
    <row r="331" spans="1:24" ht="28.5" customHeight="1">
      <c r="A331" s="42">
        <v>13652</v>
      </c>
      <c r="B331" s="43" t="s">
        <v>343</v>
      </c>
      <c r="C331" s="260">
        <v>1200</v>
      </c>
      <c r="D331" s="260">
        <v>600</v>
      </c>
      <c r="E331" s="260">
        <v>60</v>
      </c>
      <c r="F331" s="287" t="s">
        <v>2360</v>
      </c>
      <c r="G331" s="260">
        <v>4</v>
      </c>
      <c r="H331" s="288">
        <v>2.88</v>
      </c>
      <c r="I331" s="288">
        <v>0.17279999999999998</v>
      </c>
      <c r="J331" s="260">
        <v>40</v>
      </c>
      <c r="K331" s="288">
        <v>6.911999999999999</v>
      </c>
      <c r="L331" s="288">
        <v>76.031999999999982</v>
      </c>
      <c r="M331" s="475"/>
      <c r="N331" s="476"/>
      <c r="O331" s="476"/>
      <c r="P331" s="476"/>
      <c r="Q331" s="476"/>
      <c r="R331" s="477"/>
      <c r="S331" s="260" t="s">
        <v>330</v>
      </c>
      <c r="T331" s="92">
        <v>6881.3756473113199</v>
      </c>
      <c r="U331" s="92">
        <v>6743.7481343650934</v>
      </c>
      <c r="V331" s="92">
        <v>6674.9343778919801</v>
      </c>
      <c r="W331" s="92">
        <v>6606.1206214188669</v>
      </c>
      <c r="X331" s="92">
        <v>6537.3068649457537</v>
      </c>
    </row>
    <row r="332" spans="1:24" ht="28.5" customHeight="1">
      <c r="A332" s="42">
        <v>21317</v>
      </c>
      <c r="B332" s="43" t="s">
        <v>343</v>
      </c>
      <c r="C332" s="260">
        <v>1200</v>
      </c>
      <c r="D332" s="260">
        <v>600</v>
      </c>
      <c r="E332" s="260">
        <v>70</v>
      </c>
      <c r="F332" s="287" t="s">
        <v>2360</v>
      </c>
      <c r="G332" s="260">
        <v>3</v>
      </c>
      <c r="H332" s="288">
        <v>2.16</v>
      </c>
      <c r="I332" s="288">
        <v>0.15120000000000003</v>
      </c>
      <c r="J332" s="260">
        <v>44</v>
      </c>
      <c r="K332" s="288">
        <v>6.6528000000000009</v>
      </c>
      <c r="L332" s="288">
        <v>73.180800000000005</v>
      </c>
      <c r="M332" s="475"/>
      <c r="N332" s="476"/>
      <c r="O332" s="476"/>
      <c r="P332" s="476"/>
      <c r="Q332" s="476"/>
      <c r="R332" s="477"/>
      <c r="S332" s="260" t="s">
        <v>330</v>
      </c>
      <c r="T332" s="92">
        <v>6881.6753136795669</v>
      </c>
      <c r="U332" s="92">
        <v>6744.0418074059753</v>
      </c>
      <c r="V332" s="92">
        <v>6675.22505426918</v>
      </c>
      <c r="W332" s="92">
        <v>6606.4083011323837</v>
      </c>
      <c r="X332" s="92">
        <v>6537.5915479955884</v>
      </c>
    </row>
    <row r="333" spans="1:24" ht="28.5" customHeight="1">
      <c r="A333" s="42">
        <v>22901</v>
      </c>
      <c r="B333" s="43" t="s">
        <v>343</v>
      </c>
      <c r="C333" s="260">
        <v>1200</v>
      </c>
      <c r="D333" s="260">
        <v>600</v>
      </c>
      <c r="E333" s="260">
        <v>80</v>
      </c>
      <c r="F333" s="287" t="s">
        <v>2360</v>
      </c>
      <c r="G333" s="260">
        <v>3</v>
      </c>
      <c r="H333" s="288">
        <v>2.16</v>
      </c>
      <c r="I333" s="288">
        <v>0.17280000000000001</v>
      </c>
      <c r="J333" s="260">
        <v>40</v>
      </c>
      <c r="K333" s="288">
        <v>6.9120000000000008</v>
      </c>
      <c r="L333" s="288">
        <v>76.032000000000011</v>
      </c>
      <c r="M333" s="475"/>
      <c r="N333" s="476"/>
      <c r="O333" s="476"/>
      <c r="P333" s="476"/>
      <c r="Q333" s="476"/>
      <c r="R333" s="477"/>
      <c r="S333" s="260" t="s">
        <v>330</v>
      </c>
      <c r="T333" s="92">
        <v>6881.3756473113199</v>
      </c>
      <c r="U333" s="92">
        <v>6743.7481343650934</v>
      </c>
      <c r="V333" s="92">
        <v>6674.9343778919801</v>
      </c>
      <c r="W333" s="92">
        <v>6606.1206214188669</v>
      </c>
      <c r="X333" s="92">
        <v>6537.3068649457537</v>
      </c>
    </row>
    <row r="334" spans="1:24" ht="28.5" customHeight="1">
      <c r="A334" s="42">
        <v>368366</v>
      </c>
      <c r="B334" s="43" t="s">
        <v>343</v>
      </c>
      <c r="C334" s="260">
        <v>1200</v>
      </c>
      <c r="D334" s="260">
        <v>600</v>
      </c>
      <c r="E334" s="260">
        <v>90</v>
      </c>
      <c r="F334" s="287" t="s">
        <v>2360</v>
      </c>
      <c r="G334" s="260">
        <v>2</v>
      </c>
      <c r="H334" s="288">
        <v>1.44</v>
      </c>
      <c r="I334" s="288">
        <v>0.12959999999999999</v>
      </c>
      <c r="J334" s="260">
        <v>52</v>
      </c>
      <c r="K334" s="288">
        <v>6.7391999999999994</v>
      </c>
      <c r="L334" s="288">
        <v>74.131199999999993</v>
      </c>
      <c r="M334" s="478"/>
      <c r="N334" s="479"/>
      <c r="O334" s="479"/>
      <c r="P334" s="479"/>
      <c r="Q334" s="479"/>
      <c r="R334" s="480"/>
      <c r="S334" s="260" t="s">
        <v>330</v>
      </c>
      <c r="T334" s="92">
        <v>6881.5728636391405</v>
      </c>
      <c r="U334" s="92">
        <v>6743.9414063663571</v>
      </c>
      <c r="V334" s="92">
        <v>6675.1256777299659</v>
      </c>
      <c r="W334" s="92">
        <v>6606.3099490935747</v>
      </c>
      <c r="X334" s="92">
        <v>6537.4942204571835</v>
      </c>
    </row>
    <row r="335" spans="1:24" ht="28.5" customHeight="1">
      <c r="A335" s="42">
        <v>12912</v>
      </c>
      <c r="B335" s="43" t="s">
        <v>343</v>
      </c>
      <c r="C335" s="260">
        <v>1200</v>
      </c>
      <c r="D335" s="260">
        <v>600</v>
      </c>
      <c r="E335" s="260">
        <v>100</v>
      </c>
      <c r="F335" s="287" t="s">
        <v>2365</v>
      </c>
      <c r="G335" s="260">
        <v>3</v>
      </c>
      <c r="H335" s="288">
        <v>2.16</v>
      </c>
      <c r="I335" s="288">
        <v>0.216</v>
      </c>
      <c r="J335" s="260">
        <v>32</v>
      </c>
      <c r="K335" s="288">
        <v>6.9119999999999999</v>
      </c>
      <c r="L335" s="288">
        <v>76.031999999999996</v>
      </c>
      <c r="M335" s="478"/>
      <c r="N335" s="479"/>
      <c r="O335" s="479"/>
      <c r="P335" s="479"/>
      <c r="Q335" s="479"/>
      <c r="R335" s="480"/>
      <c r="S335" s="260" t="s">
        <v>330</v>
      </c>
      <c r="T335" s="92">
        <v>6881.3756473113199</v>
      </c>
      <c r="U335" s="92">
        <v>6743.7481343650934</v>
      </c>
      <c r="V335" s="92">
        <v>6674.9343778919801</v>
      </c>
      <c r="W335" s="92">
        <v>6606.1206214188669</v>
      </c>
      <c r="X335" s="92">
        <v>6537.3068649457537</v>
      </c>
    </row>
    <row r="336" spans="1:24" ht="28.5" customHeight="1">
      <c r="A336" s="42">
        <v>368367</v>
      </c>
      <c r="B336" s="43" t="s">
        <v>343</v>
      </c>
      <c r="C336" s="260">
        <v>1200</v>
      </c>
      <c r="D336" s="260">
        <v>600</v>
      </c>
      <c r="E336" s="260">
        <v>110</v>
      </c>
      <c r="F336" s="287" t="s">
        <v>2360</v>
      </c>
      <c r="G336" s="260">
        <v>3</v>
      </c>
      <c r="H336" s="288">
        <v>2.16</v>
      </c>
      <c r="I336" s="288">
        <v>0.23760000000000003</v>
      </c>
      <c r="J336" s="260">
        <v>28</v>
      </c>
      <c r="K336" s="288">
        <v>6.6528000000000009</v>
      </c>
      <c r="L336" s="288">
        <v>73.180800000000005</v>
      </c>
      <c r="M336" s="478"/>
      <c r="N336" s="479"/>
      <c r="O336" s="479"/>
      <c r="P336" s="479"/>
      <c r="Q336" s="479"/>
      <c r="R336" s="480"/>
      <c r="S336" s="260" t="s">
        <v>330</v>
      </c>
      <c r="T336" s="92">
        <v>6881.6753136795669</v>
      </c>
      <c r="U336" s="92">
        <v>6744.0418074059753</v>
      </c>
      <c r="V336" s="92">
        <v>6675.22505426918</v>
      </c>
      <c r="W336" s="92">
        <v>6606.4083011323837</v>
      </c>
      <c r="X336" s="92">
        <v>6537.5915479955884</v>
      </c>
    </row>
    <row r="337" spans="1:24" ht="28.5" customHeight="1">
      <c r="A337" s="42">
        <v>14922</v>
      </c>
      <c r="B337" s="43" t="s">
        <v>343</v>
      </c>
      <c r="C337" s="260">
        <v>1200</v>
      </c>
      <c r="D337" s="260">
        <v>600</v>
      </c>
      <c r="E337" s="260">
        <v>120</v>
      </c>
      <c r="F337" s="287" t="s">
        <v>2360</v>
      </c>
      <c r="G337" s="260">
        <v>2</v>
      </c>
      <c r="H337" s="288">
        <v>1.44</v>
      </c>
      <c r="I337" s="288">
        <v>0.17279999999999998</v>
      </c>
      <c r="J337" s="260">
        <v>40</v>
      </c>
      <c r="K337" s="288">
        <v>6.911999999999999</v>
      </c>
      <c r="L337" s="288">
        <v>76.031999999999982</v>
      </c>
      <c r="M337" s="478"/>
      <c r="N337" s="479"/>
      <c r="O337" s="479"/>
      <c r="P337" s="479"/>
      <c r="Q337" s="479"/>
      <c r="R337" s="480"/>
      <c r="S337" s="260" t="s">
        <v>330</v>
      </c>
      <c r="T337" s="92">
        <v>6881.3756473113199</v>
      </c>
      <c r="U337" s="92">
        <v>6743.7481343650934</v>
      </c>
      <c r="V337" s="92">
        <v>6674.9343778919801</v>
      </c>
      <c r="W337" s="92">
        <v>6606.1206214188669</v>
      </c>
      <c r="X337" s="92">
        <v>6537.3068649457537</v>
      </c>
    </row>
    <row r="338" spans="1:24" ht="28.5" customHeight="1">
      <c r="A338" s="42">
        <v>218308</v>
      </c>
      <c r="B338" s="43" t="s">
        <v>343</v>
      </c>
      <c r="C338" s="260">
        <v>1200</v>
      </c>
      <c r="D338" s="260">
        <v>600</v>
      </c>
      <c r="E338" s="260">
        <v>130</v>
      </c>
      <c r="F338" s="287" t="s">
        <v>2360</v>
      </c>
      <c r="G338" s="260">
        <v>2</v>
      </c>
      <c r="H338" s="288">
        <v>1.44</v>
      </c>
      <c r="I338" s="288">
        <v>0.18719999999999998</v>
      </c>
      <c r="J338" s="260">
        <v>36</v>
      </c>
      <c r="K338" s="288">
        <v>6.7391999999999994</v>
      </c>
      <c r="L338" s="288">
        <v>74.131199999999993</v>
      </c>
      <c r="M338" s="478"/>
      <c r="N338" s="479"/>
      <c r="O338" s="479"/>
      <c r="P338" s="479"/>
      <c r="Q338" s="479"/>
      <c r="R338" s="480"/>
      <c r="S338" s="260" t="s">
        <v>330</v>
      </c>
      <c r="T338" s="92">
        <v>6881.5728636391405</v>
      </c>
      <c r="U338" s="92">
        <v>6743.9414063663571</v>
      </c>
      <c r="V338" s="92">
        <v>6675.1256777299659</v>
      </c>
      <c r="W338" s="92">
        <v>6606.3099490935747</v>
      </c>
      <c r="X338" s="92">
        <v>6537.4942204571835</v>
      </c>
    </row>
    <row r="339" spans="1:24" ht="28.5" customHeight="1">
      <c r="A339" s="42">
        <v>14923</v>
      </c>
      <c r="B339" s="43" t="s">
        <v>343</v>
      </c>
      <c r="C339" s="260">
        <v>1200</v>
      </c>
      <c r="D339" s="260">
        <v>600</v>
      </c>
      <c r="E339" s="260">
        <v>140</v>
      </c>
      <c r="F339" s="287" t="s">
        <v>2360</v>
      </c>
      <c r="G339" s="260">
        <v>2</v>
      </c>
      <c r="H339" s="288">
        <v>1.44</v>
      </c>
      <c r="I339" s="288">
        <v>0.2016</v>
      </c>
      <c r="J339" s="260">
        <v>32</v>
      </c>
      <c r="K339" s="288">
        <v>6.4512</v>
      </c>
      <c r="L339" s="288">
        <v>70.963200000000001</v>
      </c>
      <c r="M339" s="478"/>
      <c r="N339" s="479"/>
      <c r="O339" s="479"/>
      <c r="P339" s="479"/>
      <c r="Q339" s="479"/>
      <c r="R339" s="480"/>
      <c r="S339" s="260" t="s">
        <v>330</v>
      </c>
      <c r="T339" s="92">
        <v>6881.9250356531056</v>
      </c>
      <c r="U339" s="92">
        <v>6744.2865349400436</v>
      </c>
      <c r="V339" s="92">
        <v>6675.4672845835121</v>
      </c>
      <c r="W339" s="92">
        <v>6606.6480342269815</v>
      </c>
      <c r="X339" s="92">
        <v>6537.82878387045</v>
      </c>
    </row>
    <row r="340" spans="1:24" ht="28.5" customHeight="1">
      <c r="A340" s="42">
        <v>326861</v>
      </c>
      <c r="B340" s="43" t="s">
        <v>343</v>
      </c>
      <c r="C340" s="260">
        <v>1200</v>
      </c>
      <c r="D340" s="260">
        <v>600</v>
      </c>
      <c r="E340" s="260">
        <v>150</v>
      </c>
      <c r="F340" s="287" t="s">
        <v>2360</v>
      </c>
      <c r="G340" s="260">
        <v>2</v>
      </c>
      <c r="H340" s="288">
        <v>1.44</v>
      </c>
      <c r="I340" s="288">
        <v>0.216</v>
      </c>
      <c r="J340" s="260">
        <v>32</v>
      </c>
      <c r="K340" s="288">
        <v>6.9119999999999999</v>
      </c>
      <c r="L340" s="288">
        <v>76.031999999999996</v>
      </c>
      <c r="M340" s="478"/>
      <c r="N340" s="479"/>
      <c r="O340" s="479"/>
      <c r="P340" s="479"/>
      <c r="Q340" s="479"/>
      <c r="R340" s="480"/>
      <c r="S340" s="260" t="s">
        <v>330</v>
      </c>
      <c r="T340" s="92">
        <v>6881.3756473113199</v>
      </c>
      <c r="U340" s="92">
        <v>6743.7481343650934</v>
      </c>
      <c r="V340" s="92">
        <v>6674.9343778919801</v>
      </c>
      <c r="W340" s="92">
        <v>6606.1206214188669</v>
      </c>
      <c r="X340" s="92">
        <v>6537.3068649457537</v>
      </c>
    </row>
    <row r="341" spans="1:24" ht="28.5" customHeight="1">
      <c r="A341" s="42">
        <v>494970</v>
      </c>
      <c r="B341" s="43" t="s">
        <v>344</v>
      </c>
      <c r="C341" s="260">
        <v>1200</v>
      </c>
      <c r="D341" s="260">
        <v>600</v>
      </c>
      <c r="E341" s="260">
        <v>50</v>
      </c>
      <c r="F341" s="287" t="s">
        <v>2365</v>
      </c>
      <c r="G341" s="260">
        <v>6</v>
      </c>
      <c r="H341" s="288">
        <v>4.32</v>
      </c>
      <c r="I341" s="288">
        <v>0.216</v>
      </c>
      <c r="J341" s="260">
        <v>32</v>
      </c>
      <c r="K341" s="288">
        <v>6.9119999999999999</v>
      </c>
      <c r="L341" s="288">
        <v>76.031999999999996</v>
      </c>
      <c r="M341" s="462" t="s">
        <v>355</v>
      </c>
      <c r="N341" s="470"/>
      <c r="O341" s="470"/>
      <c r="P341" s="470"/>
      <c r="Q341" s="470"/>
      <c r="R341" s="471"/>
      <c r="S341" s="45" t="s">
        <v>330</v>
      </c>
      <c r="T341" s="92">
        <v>7742.1943607616131</v>
      </c>
      <c r="U341" s="92">
        <v>7587.3504735463803</v>
      </c>
      <c r="V341" s="92">
        <v>7509.9285299387648</v>
      </c>
      <c r="W341" s="92">
        <v>7432.5065863311484</v>
      </c>
      <c r="X341" s="92">
        <v>7355.0846427235319</v>
      </c>
    </row>
    <row r="342" spans="1:24" ht="28.5" customHeight="1">
      <c r="A342" s="42">
        <v>494971</v>
      </c>
      <c r="B342" s="43" t="s">
        <v>344</v>
      </c>
      <c r="C342" s="260">
        <v>1200</v>
      </c>
      <c r="D342" s="260">
        <v>600</v>
      </c>
      <c r="E342" s="260">
        <v>60</v>
      </c>
      <c r="F342" s="287" t="s">
        <v>2360</v>
      </c>
      <c r="G342" s="260">
        <v>4</v>
      </c>
      <c r="H342" s="288">
        <v>2.88</v>
      </c>
      <c r="I342" s="288">
        <v>0.17279999999999998</v>
      </c>
      <c r="J342" s="260">
        <v>40</v>
      </c>
      <c r="K342" s="288">
        <v>6.911999999999999</v>
      </c>
      <c r="L342" s="288">
        <v>76.031999999999982</v>
      </c>
      <c r="M342" s="475"/>
      <c r="N342" s="476"/>
      <c r="O342" s="476"/>
      <c r="P342" s="476"/>
      <c r="Q342" s="476"/>
      <c r="R342" s="477"/>
      <c r="S342" s="260" t="s">
        <v>330</v>
      </c>
      <c r="T342" s="92">
        <v>7742.1943607616131</v>
      </c>
      <c r="U342" s="92">
        <v>7587.3504735463803</v>
      </c>
      <c r="V342" s="92">
        <v>7509.9285299387648</v>
      </c>
      <c r="W342" s="92">
        <v>7432.5065863311484</v>
      </c>
      <c r="X342" s="92">
        <v>7355.0846427235319</v>
      </c>
    </row>
    <row r="343" spans="1:24" ht="28.5" customHeight="1">
      <c r="A343" s="42">
        <v>494972</v>
      </c>
      <c r="B343" s="43" t="s">
        <v>344</v>
      </c>
      <c r="C343" s="260">
        <v>1200</v>
      </c>
      <c r="D343" s="260">
        <v>600</v>
      </c>
      <c r="E343" s="260">
        <v>70</v>
      </c>
      <c r="F343" s="287" t="s">
        <v>2360</v>
      </c>
      <c r="G343" s="260">
        <v>3</v>
      </c>
      <c r="H343" s="288">
        <v>2.16</v>
      </c>
      <c r="I343" s="288">
        <v>0.15120000000000003</v>
      </c>
      <c r="J343" s="260">
        <v>44</v>
      </c>
      <c r="K343" s="288">
        <v>6.6528000000000009</v>
      </c>
      <c r="L343" s="288">
        <v>73.180800000000005</v>
      </c>
      <c r="M343" s="475"/>
      <c r="N343" s="476"/>
      <c r="O343" s="476"/>
      <c r="P343" s="476"/>
      <c r="Q343" s="476"/>
      <c r="R343" s="477"/>
      <c r="S343" s="260" t="s">
        <v>330</v>
      </c>
      <c r="T343" s="92">
        <v>7742.4940271298592</v>
      </c>
      <c r="U343" s="92">
        <v>7587.6441465872622</v>
      </c>
      <c r="V343" s="92">
        <v>7510.2192063159637</v>
      </c>
      <c r="W343" s="92">
        <v>7432.7942660446643</v>
      </c>
      <c r="X343" s="92">
        <v>7355.3693257733657</v>
      </c>
    </row>
    <row r="344" spans="1:24" ht="28.5" customHeight="1">
      <c r="A344" s="42">
        <v>494973</v>
      </c>
      <c r="B344" s="43" t="s">
        <v>344</v>
      </c>
      <c r="C344" s="260">
        <v>1200</v>
      </c>
      <c r="D344" s="260">
        <v>600</v>
      </c>
      <c r="E344" s="260">
        <v>80</v>
      </c>
      <c r="F344" s="287" t="s">
        <v>2360</v>
      </c>
      <c r="G344" s="260">
        <v>3</v>
      </c>
      <c r="H344" s="288">
        <v>2.16</v>
      </c>
      <c r="I344" s="288">
        <v>0.17280000000000001</v>
      </c>
      <c r="J344" s="260">
        <v>40</v>
      </c>
      <c r="K344" s="288">
        <v>6.9120000000000008</v>
      </c>
      <c r="L344" s="288">
        <v>76.032000000000011</v>
      </c>
      <c r="M344" s="475"/>
      <c r="N344" s="476"/>
      <c r="O344" s="476"/>
      <c r="P344" s="476"/>
      <c r="Q344" s="476"/>
      <c r="R344" s="477"/>
      <c r="S344" s="260" t="s">
        <v>330</v>
      </c>
      <c r="T344" s="92">
        <v>7742.1943607616131</v>
      </c>
      <c r="U344" s="92">
        <v>7587.3504735463803</v>
      </c>
      <c r="V344" s="92">
        <v>7509.9285299387648</v>
      </c>
      <c r="W344" s="92">
        <v>7432.5065863311484</v>
      </c>
      <c r="X344" s="92">
        <v>7355.0846427235319</v>
      </c>
    </row>
    <row r="345" spans="1:24" ht="28.5" customHeight="1">
      <c r="A345" s="42">
        <v>494974</v>
      </c>
      <c r="B345" s="43" t="s">
        <v>344</v>
      </c>
      <c r="C345" s="260">
        <v>1200</v>
      </c>
      <c r="D345" s="260">
        <v>600</v>
      </c>
      <c r="E345" s="260">
        <v>90</v>
      </c>
      <c r="F345" s="287" t="s">
        <v>2360</v>
      </c>
      <c r="G345" s="260">
        <v>2</v>
      </c>
      <c r="H345" s="288">
        <v>1.44</v>
      </c>
      <c r="I345" s="288">
        <v>0.12959999999999999</v>
      </c>
      <c r="J345" s="260">
        <v>52</v>
      </c>
      <c r="K345" s="288">
        <v>6.7391999999999994</v>
      </c>
      <c r="L345" s="288">
        <v>74.131199999999993</v>
      </c>
      <c r="M345" s="478"/>
      <c r="N345" s="479"/>
      <c r="O345" s="479"/>
      <c r="P345" s="479"/>
      <c r="Q345" s="479"/>
      <c r="R345" s="480"/>
      <c r="S345" s="260" t="s">
        <v>330</v>
      </c>
      <c r="T345" s="92">
        <v>7742.3915770894328</v>
      </c>
      <c r="U345" s="92">
        <v>7587.543745547644</v>
      </c>
      <c r="V345" s="92">
        <v>7510.1198297767496</v>
      </c>
      <c r="W345" s="92">
        <v>7432.6959140058552</v>
      </c>
      <c r="X345" s="92">
        <v>7355.2719982349608</v>
      </c>
    </row>
    <row r="346" spans="1:24" ht="28.5" customHeight="1">
      <c r="A346" s="42">
        <v>494975</v>
      </c>
      <c r="B346" s="43" t="s">
        <v>344</v>
      </c>
      <c r="C346" s="260">
        <v>1200</v>
      </c>
      <c r="D346" s="260">
        <v>600</v>
      </c>
      <c r="E346" s="260">
        <v>100</v>
      </c>
      <c r="F346" s="287" t="s">
        <v>2360</v>
      </c>
      <c r="G346" s="260">
        <v>3</v>
      </c>
      <c r="H346" s="288">
        <v>2.16</v>
      </c>
      <c r="I346" s="288">
        <v>0.216</v>
      </c>
      <c r="J346" s="260">
        <v>32</v>
      </c>
      <c r="K346" s="288">
        <v>6.9119999999999999</v>
      </c>
      <c r="L346" s="288">
        <v>76.031999999999996</v>
      </c>
      <c r="M346" s="478"/>
      <c r="N346" s="479"/>
      <c r="O346" s="479"/>
      <c r="P346" s="479"/>
      <c r="Q346" s="479"/>
      <c r="R346" s="480"/>
      <c r="S346" s="260" t="s">
        <v>330</v>
      </c>
      <c r="T346" s="92">
        <v>7742.1943607616131</v>
      </c>
      <c r="U346" s="92">
        <v>7587.3504735463803</v>
      </c>
      <c r="V346" s="92">
        <v>7509.9285299387648</v>
      </c>
      <c r="W346" s="92">
        <v>7432.5065863311484</v>
      </c>
      <c r="X346" s="92">
        <v>7355.0846427235319</v>
      </c>
    </row>
    <row r="347" spans="1:24" ht="28.5" customHeight="1">
      <c r="A347" s="42">
        <v>494976</v>
      </c>
      <c r="B347" s="43" t="s">
        <v>344</v>
      </c>
      <c r="C347" s="260">
        <v>1200</v>
      </c>
      <c r="D347" s="260">
        <v>600</v>
      </c>
      <c r="E347" s="260">
        <v>110</v>
      </c>
      <c r="F347" s="287" t="s">
        <v>2360</v>
      </c>
      <c r="G347" s="260">
        <v>3</v>
      </c>
      <c r="H347" s="288">
        <v>2.16</v>
      </c>
      <c r="I347" s="288">
        <v>0.23760000000000003</v>
      </c>
      <c r="J347" s="260">
        <v>28</v>
      </c>
      <c r="K347" s="288">
        <v>6.6528000000000009</v>
      </c>
      <c r="L347" s="288">
        <v>73.180800000000005</v>
      </c>
      <c r="M347" s="478"/>
      <c r="N347" s="479"/>
      <c r="O347" s="479"/>
      <c r="P347" s="479"/>
      <c r="Q347" s="479"/>
      <c r="R347" s="480"/>
      <c r="S347" s="260" t="s">
        <v>330</v>
      </c>
      <c r="T347" s="92">
        <v>7742.4940271298592</v>
      </c>
      <c r="U347" s="92">
        <v>7587.6441465872622</v>
      </c>
      <c r="V347" s="92">
        <v>7510.2192063159637</v>
      </c>
      <c r="W347" s="92">
        <v>7432.7942660446643</v>
      </c>
      <c r="X347" s="92">
        <v>7355.3693257733657</v>
      </c>
    </row>
    <row r="348" spans="1:24" ht="28.5" customHeight="1">
      <c r="A348" s="42">
        <v>494977</v>
      </c>
      <c r="B348" s="43" t="s">
        <v>344</v>
      </c>
      <c r="C348" s="260">
        <v>1200</v>
      </c>
      <c r="D348" s="260">
        <v>600</v>
      </c>
      <c r="E348" s="260">
        <v>120</v>
      </c>
      <c r="F348" s="287" t="s">
        <v>2360</v>
      </c>
      <c r="G348" s="260">
        <v>2</v>
      </c>
      <c r="H348" s="288">
        <v>1.44</v>
      </c>
      <c r="I348" s="288">
        <v>0.17279999999999998</v>
      </c>
      <c r="J348" s="260">
        <v>40</v>
      </c>
      <c r="K348" s="288">
        <v>6.911999999999999</v>
      </c>
      <c r="L348" s="288">
        <v>76.031999999999982</v>
      </c>
      <c r="M348" s="478"/>
      <c r="N348" s="479"/>
      <c r="O348" s="479"/>
      <c r="P348" s="479"/>
      <c r="Q348" s="479"/>
      <c r="R348" s="480"/>
      <c r="S348" s="260" t="s">
        <v>330</v>
      </c>
      <c r="T348" s="92">
        <v>7742.1943607616131</v>
      </c>
      <c r="U348" s="92">
        <v>7587.3504735463803</v>
      </c>
      <c r="V348" s="92">
        <v>7509.9285299387648</v>
      </c>
      <c r="W348" s="92">
        <v>7432.5065863311484</v>
      </c>
      <c r="X348" s="92">
        <v>7355.0846427235319</v>
      </c>
    </row>
    <row r="349" spans="1:24" ht="28.5" customHeight="1">
      <c r="A349" s="42">
        <v>494987</v>
      </c>
      <c r="B349" s="43" t="s">
        <v>344</v>
      </c>
      <c r="C349" s="260">
        <v>1200</v>
      </c>
      <c r="D349" s="260">
        <v>600</v>
      </c>
      <c r="E349" s="260">
        <v>130</v>
      </c>
      <c r="F349" s="287" t="s">
        <v>2360</v>
      </c>
      <c r="G349" s="260">
        <v>2</v>
      </c>
      <c r="H349" s="288">
        <v>1.44</v>
      </c>
      <c r="I349" s="288">
        <v>0.18719999999999998</v>
      </c>
      <c r="J349" s="260">
        <v>36</v>
      </c>
      <c r="K349" s="288">
        <v>6.7391999999999994</v>
      </c>
      <c r="L349" s="288">
        <v>74.131199999999993</v>
      </c>
      <c r="M349" s="478"/>
      <c r="N349" s="479"/>
      <c r="O349" s="479"/>
      <c r="P349" s="479"/>
      <c r="Q349" s="479"/>
      <c r="R349" s="480"/>
      <c r="S349" s="260" t="s">
        <v>330</v>
      </c>
      <c r="T349" s="92">
        <v>7742.3915770894328</v>
      </c>
      <c r="U349" s="92">
        <v>7587.543745547644</v>
      </c>
      <c r="V349" s="92">
        <v>7510.1198297767496</v>
      </c>
      <c r="W349" s="92">
        <v>7432.6959140058552</v>
      </c>
      <c r="X349" s="92">
        <v>7355.2719982349608</v>
      </c>
    </row>
    <row r="350" spans="1:24" ht="28.5" customHeight="1">
      <c r="A350" s="42">
        <v>494988</v>
      </c>
      <c r="B350" s="43" t="s">
        <v>344</v>
      </c>
      <c r="C350" s="260">
        <v>1200</v>
      </c>
      <c r="D350" s="260">
        <v>600</v>
      </c>
      <c r="E350" s="260">
        <v>140</v>
      </c>
      <c r="F350" s="287" t="s">
        <v>2360</v>
      </c>
      <c r="G350" s="260">
        <v>2</v>
      </c>
      <c r="H350" s="288">
        <v>1.44</v>
      </c>
      <c r="I350" s="288">
        <v>0.2016</v>
      </c>
      <c r="J350" s="260">
        <v>32</v>
      </c>
      <c r="K350" s="288">
        <v>6.4512</v>
      </c>
      <c r="L350" s="288">
        <v>70.963200000000001</v>
      </c>
      <c r="M350" s="478"/>
      <c r="N350" s="479"/>
      <c r="O350" s="479"/>
      <c r="P350" s="479"/>
      <c r="Q350" s="479"/>
      <c r="R350" s="480"/>
      <c r="S350" s="260" t="s">
        <v>330</v>
      </c>
      <c r="T350" s="92">
        <v>7742.7437491033979</v>
      </c>
      <c r="U350" s="92">
        <v>7587.8888741213295</v>
      </c>
      <c r="V350" s="92">
        <v>7510.4614366302958</v>
      </c>
      <c r="W350" s="92">
        <v>7433.0339991392621</v>
      </c>
      <c r="X350" s="92">
        <v>7355.6065616482274</v>
      </c>
    </row>
    <row r="351" spans="1:24" ht="28.5" customHeight="1">
      <c r="A351" s="42">
        <v>494989</v>
      </c>
      <c r="B351" s="43" t="s">
        <v>344</v>
      </c>
      <c r="C351" s="260">
        <v>1200</v>
      </c>
      <c r="D351" s="260">
        <v>600</v>
      </c>
      <c r="E351" s="260">
        <v>150</v>
      </c>
      <c r="F351" s="287" t="s">
        <v>2360</v>
      </c>
      <c r="G351" s="260">
        <v>2</v>
      </c>
      <c r="H351" s="288">
        <v>1.44</v>
      </c>
      <c r="I351" s="288">
        <v>0.216</v>
      </c>
      <c r="J351" s="260">
        <v>32</v>
      </c>
      <c r="K351" s="288">
        <v>6.9119999999999999</v>
      </c>
      <c r="L351" s="288">
        <v>76.031999999999996</v>
      </c>
      <c r="M351" s="478"/>
      <c r="N351" s="479"/>
      <c r="O351" s="479"/>
      <c r="P351" s="479"/>
      <c r="Q351" s="479"/>
      <c r="R351" s="480"/>
      <c r="S351" s="260" t="s">
        <v>330</v>
      </c>
      <c r="T351" s="92">
        <v>7742.1943607616131</v>
      </c>
      <c r="U351" s="92">
        <v>7587.3504735463803</v>
      </c>
      <c r="V351" s="92">
        <v>7509.9285299387648</v>
      </c>
      <c r="W351" s="92">
        <v>7432.5065863311484</v>
      </c>
      <c r="X351" s="92">
        <v>7355.0846427235319</v>
      </c>
    </row>
    <row r="352" spans="1:24" ht="52.5" customHeight="1">
      <c r="A352" s="42">
        <v>525188</v>
      </c>
      <c r="B352" s="43" t="s">
        <v>345</v>
      </c>
      <c r="C352" s="260">
        <v>1200</v>
      </c>
      <c r="D352" s="260">
        <v>600</v>
      </c>
      <c r="E352" s="260">
        <v>50</v>
      </c>
      <c r="F352" s="287" t="s">
        <v>2360</v>
      </c>
      <c r="G352" s="260">
        <v>6</v>
      </c>
      <c r="H352" s="288">
        <v>4.32</v>
      </c>
      <c r="I352" s="288">
        <v>0.216</v>
      </c>
      <c r="J352" s="260">
        <v>32</v>
      </c>
      <c r="K352" s="288">
        <v>6.9119999999999999</v>
      </c>
      <c r="L352" s="288">
        <v>76.031999999999996</v>
      </c>
      <c r="M352" s="509" t="s">
        <v>356</v>
      </c>
      <c r="N352" s="510"/>
      <c r="O352" s="510"/>
      <c r="P352" s="510"/>
      <c r="Q352" s="510"/>
      <c r="R352" s="510"/>
      <c r="S352" s="45" t="s">
        <v>330</v>
      </c>
      <c r="T352" s="92">
        <v>8129.3288636855896</v>
      </c>
      <c r="U352" s="92">
        <v>7966.742286411878</v>
      </c>
      <c r="V352" s="92">
        <v>7885.4489977750218</v>
      </c>
      <c r="W352" s="92">
        <v>7804.1557091381655</v>
      </c>
      <c r="X352" s="92">
        <v>7722.8624205013093</v>
      </c>
    </row>
    <row r="353" spans="1:24" ht="28.5" customHeight="1">
      <c r="A353" s="42">
        <v>494775</v>
      </c>
      <c r="B353" s="43" t="s">
        <v>346</v>
      </c>
      <c r="C353" s="260">
        <v>1200</v>
      </c>
      <c r="D353" s="260">
        <v>600</v>
      </c>
      <c r="E353" s="260">
        <v>40</v>
      </c>
      <c r="F353" s="287" t="s">
        <v>2365</v>
      </c>
      <c r="G353" s="260">
        <v>5</v>
      </c>
      <c r="H353" s="288">
        <v>3.6</v>
      </c>
      <c r="I353" s="288">
        <v>0.14399999999999999</v>
      </c>
      <c r="J353" s="260">
        <v>48</v>
      </c>
      <c r="K353" s="288">
        <v>6.911999999999999</v>
      </c>
      <c r="L353" s="288">
        <v>76.031999999999982</v>
      </c>
      <c r="M353" s="462" t="s">
        <v>357</v>
      </c>
      <c r="N353" s="470"/>
      <c r="O353" s="470"/>
      <c r="P353" s="470"/>
      <c r="Q353" s="470"/>
      <c r="R353" s="471"/>
      <c r="S353" s="45" t="s">
        <v>330</v>
      </c>
      <c r="T353" s="92">
        <v>8443.9487467265244</v>
      </c>
      <c r="U353" s="92">
        <v>8275.0697717919938</v>
      </c>
      <c r="V353" s="92">
        <v>8190.6302843247286</v>
      </c>
      <c r="W353" s="92">
        <v>8106.1907968574633</v>
      </c>
      <c r="X353" s="92">
        <v>8021.751309390198</v>
      </c>
    </row>
    <row r="354" spans="1:24" ht="28.5" customHeight="1">
      <c r="A354" s="42">
        <v>494776</v>
      </c>
      <c r="B354" s="43" t="s">
        <v>346</v>
      </c>
      <c r="C354" s="260">
        <v>1200</v>
      </c>
      <c r="D354" s="260">
        <v>600</v>
      </c>
      <c r="E354" s="260">
        <v>50</v>
      </c>
      <c r="F354" s="287" t="s">
        <v>2365</v>
      </c>
      <c r="G354" s="260">
        <v>4</v>
      </c>
      <c r="H354" s="288">
        <v>2.88</v>
      </c>
      <c r="I354" s="288">
        <v>0.14399999999999999</v>
      </c>
      <c r="J354" s="260">
        <v>48</v>
      </c>
      <c r="K354" s="288">
        <v>6.911999999999999</v>
      </c>
      <c r="L354" s="288">
        <v>76.031999999999982</v>
      </c>
      <c r="M354" s="421"/>
      <c r="N354" s="422"/>
      <c r="O354" s="422"/>
      <c r="P354" s="422"/>
      <c r="Q354" s="422"/>
      <c r="R354" s="423"/>
      <c r="S354" s="45" t="s">
        <v>330</v>
      </c>
      <c r="T354" s="92">
        <v>8443.9487467265244</v>
      </c>
      <c r="U354" s="92">
        <v>8275.0697717919938</v>
      </c>
      <c r="V354" s="92">
        <v>8190.6302843247286</v>
      </c>
      <c r="W354" s="92">
        <v>8106.1907968574633</v>
      </c>
      <c r="X354" s="92">
        <v>8021.751309390198</v>
      </c>
    </row>
    <row r="355" spans="1:24" ht="33" customHeight="1">
      <c r="A355" s="42">
        <v>525189</v>
      </c>
      <c r="B355" s="43" t="s">
        <v>347</v>
      </c>
      <c r="C355" s="260">
        <v>1200</v>
      </c>
      <c r="D355" s="260">
        <v>600</v>
      </c>
      <c r="E355" s="260">
        <v>40</v>
      </c>
      <c r="F355" s="287" t="s">
        <v>2365</v>
      </c>
      <c r="G355" s="260">
        <v>5</v>
      </c>
      <c r="H355" s="288">
        <v>3.6</v>
      </c>
      <c r="I355" s="288">
        <v>0.14399999999999999</v>
      </c>
      <c r="J355" s="260">
        <v>48</v>
      </c>
      <c r="K355" s="288">
        <v>6.911999999999999</v>
      </c>
      <c r="L355" s="288">
        <v>76.031999999999982</v>
      </c>
      <c r="M355" s="462" t="s">
        <v>2408</v>
      </c>
      <c r="N355" s="470"/>
      <c r="O355" s="470"/>
      <c r="P355" s="470"/>
      <c r="Q355" s="470"/>
      <c r="R355" s="471"/>
      <c r="S355" s="45" t="s">
        <v>330</v>
      </c>
      <c r="T355" s="92">
        <v>8866.170968948747</v>
      </c>
      <c r="U355" s="92">
        <v>8688.8475495697712</v>
      </c>
      <c r="V355" s="92">
        <v>8600.1858398802851</v>
      </c>
      <c r="W355" s="92">
        <v>8511.5241301907972</v>
      </c>
      <c r="X355" s="92">
        <v>8422.8624205013093</v>
      </c>
    </row>
    <row r="356" spans="1:24" ht="33" customHeight="1">
      <c r="A356" s="42">
        <v>525190</v>
      </c>
      <c r="B356" s="43" t="s">
        <v>347</v>
      </c>
      <c r="C356" s="260">
        <v>1200</v>
      </c>
      <c r="D356" s="260">
        <v>600</v>
      </c>
      <c r="E356" s="260">
        <v>50</v>
      </c>
      <c r="F356" s="287" t="s">
        <v>2360</v>
      </c>
      <c r="G356" s="260">
        <v>4</v>
      </c>
      <c r="H356" s="288">
        <v>2.88</v>
      </c>
      <c r="I356" s="288">
        <v>0.14399999999999999</v>
      </c>
      <c r="J356" s="260">
        <v>48</v>
      </c>
      <c r="K356" s="288">
        <v>6.911999999999999</v>
      </c>
      <c r="L356" s="288">
        <v>76.031999999999982</v>
      </c>
      <c r="M356" s="421"/>
      <c r="N356" s="422"/>
      <c r="O356" s="422"/>
      <c r="P356" s="422"/>
      <c r="Q356" s="422"/>
      <c r="R356" s="423"/>
      <c r="S356" s="260" t="s">
        <v>330</v>
      </c>
      <c r="T356" s="92">
        <v>8866.170968948747</v>
      </c>
      <c r="U356" s="92">
        <v>8688.8475495697712</v>
      </c>
      <c r="V356" s="92">
        <v>8600.1858398802851</v>
      </c>
      <c r="W356" s="92">
        <v>8511.5241301907972</v>
      </c>
      <c r="X356" s="92">
        <v>8422.8624205013093</v>
      </c>
    </row>
    <row r="357" spans="1:24" ht="28.5" customHeight="1">
      <c r="A357" s="42">
        <v>226170</v>
      </c>
      <c r="B357" s="43" t="s">
        <v>348</v>
      </c>
      <c r="C357" s="260">
        <v>1200</v>
      </c>
      <c r="D357" s="260">
        <v>600</v>
      </c>
      <c r="E357" s="260">
        <v>40</v>
      </c>
      <c r="F357" s="287" t="s">
        <v>2365</v>
      </c>
      <c r="G357" s="260">
        <v>5</v>
      </c>
      <c r="H357" s="288">
        <v>3.6</v>
      </c>
      <c r="I357" s="288">
        <v>0.14399999999999999</v>
      </c>
      <c r="J357" s="260">
        <v>48</v>
      </c>
      <c r="K357" s="288">
        <v>6.911999999999999</v>
      </c>
      <c r="L357" s="288">
        <v>76.031999999999982</v>
      </c>
      <c r="M357" s="462" t="s">
        <v>358</v>
      </c>
      <c r="N357" s="470"/>
      <c r="O357" s="470"/>
      <c r="P357" s="470"/>
      <c r="Q357" s="470"/>
      <c r="R357" s="471"/>
      <c r="S357" s="45" t="s">
        <v>330</v>
      </c>
      <c r="T357" s="92">
        <v>8676.6972847382203</v>
      </c>
      <c r="U357" s="92">
        <v>8503.1633390434563</v>
      </c>
      <c r="V357" s="92">
        <v>8416.3963661960734</v>
      </c>
      <c r="W357" s="92">
        <v>8329.6293933486904</v>
      </c>
      <c r="X357" s="92">
        <v>8242.8624205013093</v>
      </c>
    </row>
    <row r="358" spans="1:24" ht="28.5" customHeight="1">
      <c r="A358" s="42">
        <v>368376</v>
      </c>
      <c r="B358" s="43" t="s">
        <v>348</v>
      </c>
      <c r="C358" s="260">
        <v>1200</v>
      </c>
      <c r="D358" s="260">
        <v>600</v>
      </c>
      <c r="E358" s="260">
        <v>50</v>
      </c>
      <c r="F358" s="287" t="s">
        <v>2365</v>
      </c>
      <c r="G358" s="260">
        <v>4</v>
      </c>
      <c r="H358" s="288">
        <v>2.88</v>
      </c>
      <c r="I358" s="288">
        <v>0.14399999999999999</v>
      </c>
      <c r="J358" s="260">
        <v>48</v>
      </c>
      <c r="K358" s="288">
        <v>6.911999999999999</v>
      </c>
      <c r="L358" s="288">
        <v>76.031999999999982</v>
      </c>
      <c r="M358" s="421"/>
      <c r="N358" s="422"/>
      <c r="O358" s="422"/>
      <c r="P358" s="422"/>
      <c r="Q358" s="422"/>
      <c r="R358" s="423"/>
      <c r="S358" s="260" t="s">
        <v>330</v>
      </c>
      <c r="T358" s="92">
        <v>8676.6972847382203</v>
      </c>
      <c r="U358" s="92">
        <v>8503.1633390434563</v>
      </c>
      <c r="V358" s="92">
        <v>8416.3963661960734</v>
      </c>
      <c r="W358" s="92">
        <v>8329.6293933486904</v>
      </c>
      <c r="X358" s="92">
        <v>8242.8624205013093</v>
      </c>
    </row>
    <row r="359" spans="1:24" ht="28.5" customHeight="1">
      <c r="A359" s="42">
        <v>497052</v>
      </c>
      <c r="B359" s="43" t="s">
        <v>349</v>
      </c>
      <c r="C359" s="260">
        <v>1200</v>
      </c>
      <c r="D359" s="260">
        <v>600</v>
      </c>
      <c r="E359" s="260">
        <v>30</v>
      </c>
      <c r="F359" s="287" t="s">
        <v>2360</v>
      </c>
      <c r="G359" s="260">
        <v>7</v>
      </c>
      <c r="H359" s="288">
        <v>5.04</v>
      </c>
      <c r="I359" s="288">
        <v>0.1512</v>
      </c>
      <c r="J359" s="260">
        <v>44</v>
      </c>
      <c r="K359" s="288">
        <v>6.6528</v>
      </c>
      <c r="L359" s="288">
        <v>73.180800000000005</v>
      </c>
      <c r="M359" s="462" t="s">
        <v>359</v>
      </c>
      <c r="N359" s="470"/>
      <c r="O359" s="470"/>
      <c r="P359" s="470"/>
      <c r="Q359" s="470"/>
      <c r="R359" s="471"/>
      <c r="S359" s="45" t="s">
        <v>330</v>
      </c>
      <c r="T359" s="92">
        <v>9340.1548458433099</v>
      </c>
      <c r="U359" s="92">
        <v>9153.3517489264432</v>
      </c>
      <c r="V359" s="92">
        <v>9059.9502004680107</v>
      </c>
      <c r="W359" s="92">
        <v>8966.5486520095765</v>
      </c>
      <c r="X359" s="92">
        <v>8873.147103551144</v>
      </c>
    </row>
    <row r="360" spans="1:24" ht="28.5" customHeight="1">
      <c r="A360" s="42">
        <v>524684</v>
      </c>
      <c r="B360" s="43" t="s">
        <v>349</v>
      </c>
      <c r="C360" s="260">
        <v>1200</v>
      </c>
      <c r="D360" s="260">
        <v>600</v>
      </c>
      <c r="E360" s="260">
        <v>40</v>
      </c>
      <c r="F360" s="287" t="s">
        <v>2360</v>
      </c>
      <c r="G360" s="260">
        <v>5</v>
      </c>
      <c r="H360" s="288">
        <v>3.6</v>
      </c>
      <c r="I360" s="288">
        <v>0.14399999999999999</v>
      </c>
      <c r="J360" s="260">
        <v>48</v>
      </c>
      <c r="K360" s="288">
        <v>6.911999999999999</v>
      </c>
      <c r="L360" s="288">
        <v>76.031999999999982</v>
      </c>
      <c r="M360" s="478"/>
      <c r="N360" s="515"/>
      <c r="O360" s="515"/>
      <c r="P360" s="515"/>
      <c r="Q360" s="515"/>
      <c r="R360" s="480"/>
      <c r="S360" s="45" t="s">
        <v>330</v>
      </c>
      <c r="T360" s="92">
        <v>8909.4458227499163</v>
      </c>
      <c r="U360" s="92">
        <v>8731.2569062949169</v>
      </c>
      <c r="V360" s="92">
        <v>8642.1624480674182</v>
      </c>
      <c r="W360" s="92">
        <v>8553.0679898399194</v>
      </c>
      <c r="X360" s="92">
        <v>8463.9735316124206</v>
      </c>
    </row>
    <row r="361" spans="1:24" ht="28.5" customHeight="1">
      <c r="A361" s="42">
        <v>524685</v>
      </c>
      <c r="B361" s="43" t="s">
        <v>349</v>
      </c>
      <c r="C361" s="260">
        <v>1200</v>
      </c>
      <c r="D361" s="260">
        <v>600</v>
      </c>
      <c r="E361" s="260">
        <v>50</v>
      </c>
      <c r="F361" s="287" t="s">
        <v>2360</v>
      </c>
      <c r="G361" s="260">
        <v>4</v>
      </c>
      <c r="H361" s="288">
        <v>2.88</v>
      </c>
      <c r="I361" s="288">
        <v>0.14399999999999999</v>
      </c>
      <c r="J361" s="260">
        <v>48</v>
      </c>
      <c r="K361" s="288">
        <v>6.911999999999999</v>
      </c>
      <c r="L361" s="288">
        <v>76.031999999999982</v>
      </c>
      <c r="M361" s="421"/>
      <c r="N361" s="422"/>
      <c r="O361" s="422"/>
      <c r="P361" s="422"/>
      <c r="Q361" s="422"/>
      <c r="R361" s="423"/>
      <c r="S361" s="260" t="s">
        <v>330</v>
      </c>
      <c r="T361" s="92">
        <v>8909.4458227499163</v>
      </c>
      <c r="U361" s="92">
        <v>8731.2569062949169</v>
      </c>
      <c r="V361" s="92">
        <v>8642.1624480674182</v>
      </c>
      <c r="W361" s="92">
        <v>8553.0679898399194</v>
      </c>
      <c r="X361" s="92">
        <v>8463.9735316124206</v>
      </c>
    </row>
    <row r="362" spans="1:24" ht="18.75" customHeight="1">
      <c r="A362" s="42">
        <v>525141</v>
      </c>
      <c r="B362" s="43" t="s">
        <v>350</v>
      </c>
      <c r="C362" s="260">
        <v>1200</v>
      </c>
      <c r="D362" s="260">
        <v>600</v>
      </c>
      <c r="E362" s="260">
        <v>40</v>
      </c>
      <c r="F362" s="287" t="s">
        <v>2360</v>
      </c>
      <c r="G362" s="260">
        <v>5</v>
      </c>
      <c r="H362" s="288">
        <v>3.6</v>
      </c>
      <c r="I362" s="288">
        <v>0.14399999999999999</v>
      </c>
      <c r="J362" s="260">
        <v>48</v>
      </c>
      <c r="K362" s="288">
        <v>6.911999999999999</v>
      </c>
      <c r="L362" s="288">
        <v>76.031999999999982</v>
      </c>
      <c r="M362" s="462" t="s">
        <v>360</v>
      </c>
      <c r="N362" s="470"/>
      <c r="O362" s="470"/>
      <c r="P362" s="470"/>
      <c r="Q362" s="470"/>
      <c r="R362" s="471"/>
      <c r="S362" s="260" t="s">
        <v>330</v>
      </c>
      <c r="T362" s="92">
        <v>9355.0598578376357</v>
      </c>
      <c r="U362" s="92">
        <v>9167.9586606808825</v>
      </c>
      <c r="V362" s="92">
        <v>9074.4080621025059</v>
      </c>
      <c r="W362" s="92">
        <v>8980.8574635241293</v>
      </c>
      <c r="X362" s="92">
        <v>8887.3068649457527</v>
      </c>
    </row>
    <row r="363" spans="1:24" ht="18.75" customHeight="1">
      <c r="A363" s="42">
        <v>525142</v>
      </c>
      <c r="B363" s="43" t="s">
        <v>350</v>
      </c>
      <c r="C363" s="260">
        <v>1200</v>
      </c>
      <c r="D363" s="260">
        <v>600</v>
      </c>
      <c r="E363" s="260">
        <v>50</v>
      </c>
      <c r="F363" s="287" t="s">
        <v>2360</v>
      </c>
      <c r="G363" s="260">
        <v>4</v>
      </c>
      <c r="H363" s="288">
        <v>2.88</v>
      </c>
      <c r="I363" s="288">
        <v>0.14399999999999999</v>
      </c>
      <c r="J363" s="260">
        <v>48</v>
      </c>
      <c r="K363" s="288">
        <v>6.911999999999999</v>
      </c>
      <c r="L363" s="288">
        <v>76.031999999999982</v>
      </c>
      <c r="M363" s="478"/>
      <c r="N363" s="515"/>
      <c r="O363" s="515"/>
      <c r="P363" s="515"/>
      <c r="Q363" s="515"/>
      <c r="R363" s="480"/>
      <c r="S363" s="260" t="s">
        <v>330</v>
      </c>
      <c r="T363" s="92">
        <v>9355.0598578376357</v>
      </c>
      <c r="U363" s="92">
        <v>9167.9586606808825</v>
      </c>
      <c r="V363" s="92">
        <v>9074.4080621025059</v>
      </c>
      <c r="W363" s="92">
        <v>8980.8574635241293</v>
      </c>
      <c r="X363" s="92">
        <v>8887.3068649457527</v>
      </c>
    </row>
    <row r="364" spans="1:24" ht="18.75" customHeight="1">
      <c r="A364" s="42">
        <v>524687</v>
      </c>
      <c r="B364" s="43" t="s">
        <v>351</v>
      </c>
      <c r="C364" s="260">
        <v>1200</v>
      </c>
      <c r="D364" s="260">
        <v>600</v>
      </c>
      <c r="E364" s="260">
        <v>30</v>
      </c>
      <c r="F364" s="287" t="s">
        <v>2360</v>
      </c>
      <c r="G364" s="260">
        <v>7</v>
      </c>
      <c r="H364" s="288">
        <v>5.04</v>
      </c>
      <c r="I364" s="288">
        <v>0.1512</v>
      </c>
      <c r="J364" s="260">
        <v>44</v>
      </c>
      <c r="K364" s="288">
        <v>6.6528</v>
      </c>
      <c r="L364" s="288">
        <v>73.180800000000005</v>
      </c>
      <c r="M364" s="478"/>
      <c r="N364" s="515"/>
      <c r="O364" s="515"/>
      <c r="P364" s="515"/>
      <c r="Q364" s="515"/>
      <c r="R364" s="480"/>
      <c r="S364" s="260" t="s">
        <v>330</v>
      </c>
      <c r="T364" s="92">
        <v>9832.552506662023</v>
      </c>
      <c r="U364" s="92">
        <v>9635.9014565287816</v>
      </c>
      <c r="V364" s="92">
        <v>9537.5759314621628</v>
      </c>
      <c r="W364" s="92">
        <v>9439.2504063955421</v>
      </c>
      <c r="X364" s="92">
        <v>9340.9248813289214</v>
      </c>
    </row>
    <row r="365" spans="1:24" ht="18.75" customHeight="1">
      <c r="A365" s="42">
        <v>523816</v>
      </c>
      <c r="B365" s="43" t="s">
        <v>351</v>
      </c>
      <c r="C365" s="260">
        <v>1200</v>
      </c>
      <c r="D365" s="260">
        <v>600</v>
      </c>
      <c r="E365" s="260">
        <v>40</v>
      </c>
      <c r="F365" s="287" t="s">
        <v>2360</v>
      </c>
      <c r="G365" s="260">
        <v>5</v>
      </c>
      <c r="H365" s="288">
        <v>3.6</v>
      </c>
      <c r="I365" s="288">
        <v>0.14399999999999999</v>
      </c>
      <c r="J365" s="260">
        <v>48</v>
      </c>
      <c r="K365" s="288">
        <v>6.911999999999999</v>
      </c>
      <c r="L365" s="288">
        <v>76.031999999999982</v>
      </c>
      <c r="M365" s="478"/>
      <c r="N365" s="515"/>
      <c r="O365" s="515"/>
      <c r="P365" s="515"/>
      <c r="Q365" s="515"/>
      <c r="R365" s="480"/>
      <c r="S365" s="260" t="s">
        <v>330</v>
      </c>
      <c r="T365" s="92">
        <v>9377.2820800598583</v>
      </c>
      <c r="U365" s="92">
        <v>9189.7364384586617</v>
      </c>
      <c r="V365" s="92">
        <v>9095.9636176580625</v>
      </c>
      <c r="W365" s="92">
        <v>9002.1907968574633</v>
      </c>
      <c r="X365" s="92">
        <v>8908.4179760568659</v>
      </c>
    </row>
    <row r="366" spans="1:24" ht="18.75" customHeight="1">
      <c r="A366" s="42">
        <v>524686</v>
      </c>
      <c r="B366" s="43" t="s">
        <v>351</v>
      </c>
      <c r="C366" s="260">
        <v>1200</v>
      </c>
      <c r="D366" s="260">
        <v>600</v>
      </c>
      <c r="E366" s="260">
        <v>50</v>
      </c>
      <c r="F366" s="287" t="s">
        <v>2360</v>
      </c>
      <c r="G366" s="260">
        <v>4</v>
      </c>
      <c r="H366" s="288">
        <v>2.88</v>
      </c>
      <c r="I366" s="288">
        <v>0.14399999999999999</v>
      </c>
      <c r="J366" s="260">
        <v>48</v>
      </c>
      <c r="K366" s="288">
        <v>6.911999999999999</v>
      </c>
      <c r="L366" s="288">
        <v>76.031999999999982</v>
      </c>
      <c r="M366" s="478"/>
      <c r="N366" s="515"/>
      <c r="O366" s="515"/>
      <c r="P366" s="515"/>
      <c r="Q366" s="515"/>
      <c r="R366" s="480"/>
      <c r="S366" s="260" t="s">
        <v>330</v>
      </c>
      <c r="T366" s="92">
        <v>9377.2820800598583</v>
      </c>
      <c r="U366" s="92">
        <v>9189.7364384586617</v>
      </c>
      <c r="V366" s="92">
        <v>9095.9636176580625</v>
      </c>
      <c r="W366" s="92">
        <v>9002.1907968574633</v>
      </c>
      <c r="X366" s="92">
        <v>8908.4179760568659</v>
      </c>
    </row>
    <row r="367" spans="1:24" ht="18.75" customHeight="1">
      <c r="A367" s="42">
        <v>525143</v>
      </c>
      <c r="B367" s="43" t="s">
        <v>352</v>
      </c>
      <c r="C367" s="260">
        <v>1200</v>
      </c>
      <c r="D367" s="260">
        <v>600</v>
      </c>
      <c r="E367" s="260">
        <v>40</v>
      </c>
      <c r="F367" s="287" t="s">
        <v>2360</v>
      </c>
      <c r="G367" s="260">
        <v>5</v>
      </c>
      <c r="H367" s="288">
        <v>3.6</v>
      </c>
      <c r="I367" s="288">
        <v>0.14399999999999999</v>
      </c>
      <c r="J367" s="260">
        <v>48</v>
      </c>
      <c r="K367" s="288">
        <v>6.911999999999999</v>
      </c>
      <c r="L367" s="288">
        <v>76.031999999999982</v>
      </c>
      <c r="M367" s="478"/>
      <c r="N367" s="515"/>
      <c r="O367" s="515"/>
      <c r="P367" s="515"/>
      <c r="Q367" s="515"/>
      <c r="R367" s="480"/>
      <c r="S367" s="260" t="s">
        <v>330</v>
      </c>
      <c r="T367" s="92">
        <v>9846.2879280130728</v>
      </c>
      <c r="U367" s="92">
        <v>9649.3621694528119</v>
      </c>
      <c r="V367" s="92">
        <v>9550.8992901726797</v>
      </c>
      <c r="W367" s="92">
        <v>9452.4364108925492</v>
      </c>
      <c r="X367" s="92">
        <v>9353.9735316124188</v>
      </c>
    </row>
    <row r="368" spans="1:24" ht="18.75" customHeight="1">
      <c r="A368" s="42">
        <v>525144</v>
      </c>
      <c r="B368" s="43" t="s">
        <v>352</v>
      </c>
      <c r="C368" s="260">
        <v>1200</v>
      </c>
      <c r="D368" s="260">
        <v>600</v>
      </c>
      <c r="E368" s="260">
        <v>50</v>
      </c>
      <c r="F368" s="287" t="s">
        <v>2360</v>
      </c>
      <c r="G368" s="260">
        <v>4</v>
      </c>
      <c r="H368" s="288">
        <v>2.88</v>
      </c>
      <c r="I368" s="288">
        <v>0.14399999999999999</v>
      </c>
      <c r="J368" s="260">
        <v>48</v>
      </c>
      <c r="K368" s="288">
        <v>6.911999999999999</v>
      </c>
      <c r="L368" s="289">
        <v>76.031999999999982</v>
      </c>
      <c r="M368" s="421"/>
      <c r="N368" s="422"/>
      <c r="O368" s="422"/>
      <c r="P368" s="422"/>
      <c r="Q368" s="422"/>
      <c r="R368" s="423"/>
      <c r="S368" s="260" t="s">
        <v>330</v>
      </c>
      <c r="T368" s="92">
        <v>9846.2879280130728</v>
      </c>
      <c r="U368" s="92">
        <v>9649.3621694528119</v>
      </c>
      <c r="V368" s="92">
        <v>9550.8992901726797</v>
      </c>
      <c r="W368" s="92">
        <v>9452.4364108925492</v>
      </c>
      <c r="X368" s="92">
        <v>9353.9735316124188</v>
      </c>
    </row>
    <row r="369" spans="1:24" ht="18.75" customHeight="1">
      <c r="A369" s="511" t="s">
        <v>1430</v>
      </c>
      <c r="B369" s="512"/>
      <c r="C369" s="513"/>
      <c r="D369" s="513"/>
      <c r="E369" s="513"/>
      <c r="F369" s="513"/>
      <c r="G369" s="513"/>
      <c r="H369" s="513"/>
      <c r="I369" s="513"/>
      <c r="J369" s="513"/>
      <c r="K369" s="513"/>
      <c r="L369" s="513"/>
      <c r="M369" s="513"/>
      <c r="N369" s="513"/>
      <c r="O369" s="513"/>
      <c r="P369" s="513"/>
      <c r="Q369" s="513"/>
      <c r="R369" s="513"/>
      <c r="S369" s="513"/>
      <c r="T369" s="513"/>
      <c r="U369" s="513"/>
      <c r="V369" s="513"/>
      <c r="W369" s="513"/>
      <c r="X369" s="514"/>
    </row>
    <row r="370" spans="1:24" ht="21">
      <c r="A370" s="42">
        <v>404567</v>
      </c>
      <c r="B370" s="487" t="s">
        <v>2409</v>
      </c>
      <c r="C370" s="260">
        <v>1200</v>
      </c>
      <c r="D370" s="260">
        <v>600</v>
      </c>
      <c r="E370" s="260">
        <v>50</v>
      </c>
      <c r="F370" s="287" t="s">
        <v>2360</v>
      </c>
      <c r="G370" s="260">
        <v>6</v>
      </c>
      <c r="H370" s="288">
        <v>4.32</v>
      </c>
      <c r="I370" s="288">
        <v>0.216</v>
      </c>
      <c r="J370" s="260">
        <v>32</v>
      </c>
      <c r="K370" s="288">
        <v>6.9119999999999999</v>
      </c>
      <c r="L370" s="288">
        <v>76.031999999999996</v>
      </c>
      <c r="M370" s="490"/>
      <c r="N370" s="491"/>
      <c r="O370" s="491"/>
      <c r="P370" s="491"/>
      <c r="Q370" s="491"/>
      <c r="R370" s="492"/>
      <c r="S370" s="45" t="s">
        <v>330</v>
      </c>
      <c r="T370" s="92">
        <v>3841.6095654399746</v>
      </c>
      <c r="U370" s="92">
        <v>3764.7773741311753</v>
      </c>
      <c r="V370" s="92">
        <v>3726.3612784767752</v>
      </c>
      <c r="W370" s="92">
        <v>3687.9451828223755</v>
      </c>
      <c r="X370" s="92">
        <v>3649.5290871679758</v>
      </c>
    </row>
    <row r="371" spans="1:24" ht="21">
      <c r="A371" s="42">
        <v>404568</v>
      </c>
      <c r="B371" s="488"/>
      <c r="C371" s="260">
        <v>1200</v>
      </c>
      <c r="D371" s="260">
        <v>600</v>
      </c>
      <c r="E371" s="260">
        <v>60</v>
      </c>
      <c r="F371" s="287" t="s">
        <v>2360</v>
      </c>
      <c r="G371" s="260">
        <v>5</v>
      </c>
      <c r="H371" s="288">
        <v>3.6</v>
      </c>
      <c r="I371" s="288">
        <v>0.216</v>
      </c>
      <c r="J371" s="260">
        <v>32</v>
      </c>
      <c r="K371" s="288">
        <v>6.9119999999999999</v>
      </c>
      <c r="L371" s="288">
        <v>76.031999999999996</v>
      </c>
      <c r="M371" s="493"/>
      <c r="N371" s="494"/>
      <c r="O371" s="494"/>
      <c r="P371" s="494"/>
      <c r="Q371" s="494"/>
      <c r="R371" s="495"/>
      <c r="S371" s="260" t="s">
        <v>330</v>
      </c>
      <c r="T371" s="92">
        <v>3841.6095654399746</v>
      </c>
      <c r="U371" s="92">
        <v>3764.7773741311753</v>
      </c>
      <c r="V371" s="92">
        <v>3726.3612784767752</v>
      </c>
      <c r="W371" s="92">
        <v>3687.9451828223755</v>
      </c>
      <c r="X371" s="92">
        <v>3649.5290871679758</v>
      </c>
    </row>
    <row r="372" spans="1:24" ht="21">
      <c r="A372" s="42">
        <v>404571</v>
      </c>
      <c r="B372" s="488"/>
      <c r="C372" s="260">
        <v>1200</v>
      </c>
      <c r="D372" s="260">
        <v>600</v>
      </c>
      <c r="E372" s="260">
        <v>70</v>
      </c>
      <c r="F372" s="287" t="s">
        <v>2360</v>
      </c>
      <c r="G372" s="260">
        <v>4</v>
      </c>
      <c r="H372" s="288">
        <v>2.88</v>
      </c>
      <c r="I372" s="288">
        <v>0.2016</v>
      </c>
      <c r="J372" s="260">
        <v>32</v>
      </c>
      <c r="K372" s="288">
        <v>6.4512</v>
      </c>
      <c r="L372" s="288">
        <v>70.963200000000001</v>
      </c>
      <c r="M372" s="493"/>
      <c r="N372" s="494"/>
      <c r="O372" s="494"/>
      <c r="P372" s="494"/>
      <c r="Q372" s="494"/>
      <c r="R372" s="495"/>
      <c r="S372" s="260" t="s">
        <v>330</v>
      </c>
      <c r="T372" s="92">
        <v>3842.1589537817608</v>
      </c>
      <c r="U372" s="92">
        <v>3765.3157747061255</v>
      </c>
      <c r="V372" s="92">
        <v>3726.894185168308</v>
      </c>
      <c r="W372" s="92">
        <v>3688.4725956304901</v>
      </c>
      <c r="X372" s="92">
        <v>3650.0510060926727</v>
      </c>
    </row>
    <row r="373" spans="1:24" ht="21">
      <c r="A373" s="42">
        <v>404576</v>
      </c>
      <c r="B373" s="488"/>
      <c r="C373" s="260">
        <v>1200</v>
      </c>
      <c r="D373" s="260">
        <v>600</v>
      </c>
      <c r="E373" s="260">
        <v>80</v>
      </c>
      <c r="F373" s="287" t="s">
        <v>2360</v>
      </c>
      <c r="G373" s="260">
        <v>5</v>
      </c>
      <c r="H373" s="288">
        <v>3.6</v>
      </c>
      <c r="I373" s="288">
        <v>0.28799999999999998</v>
      </c>
      <c r="J373" s="260">
        <v>24</v>
      </c>
      <c r="K373" s="288">
        <v>6.911999999999999</v>
      </c>
      <c r="L373" s="288">
        <v>76.031999999999982</v>
      </c>
      <c r="M373" s="493"/>
      <c r="N373" s="494"/>
      <c r="O373" s="494"/>
      <c r="P373" s="494"/>
      <c r="Q373" s="494"/>
      <c r="R373" s="495"/>
      <c r="S373" s="260" t="s">
        <v>330</v>
      </c>
      <c r="T373" s="92">
        <v>3841.6095654399746</v>
      </c>
      <c r="U373" s="92">
        <v>3764.7773741311753</v>
      </c>
      <c r="V373" s="92">
        <v>3726.3612784767752</v>
      </c>
      <c r="W373" s="92">
        <v>3687.9451828223755</v>
      </c>
      <c r="X373" s="92">
        <v>3649.5290871679758</v>
      </c>
    </row>
    <row r="374" spans="1:24" ht="21">
      <c r="A374" s="42">
        <v>404578</v>
      </c>
      <c r="B374" s="488"/>
      <c r="C374" s="260">
        <v>1200</v>
      </c>
      <c r="D374" s="260">
        <v>600</v>
      </c>
      <c r="E374" s="260">
        <v>90</v>
      </c>
      <c r="F374" s="287" t="s">
        <v>2360</v>
      </c>
      <c r="G374" s="260">
        <v>4</v>
      </c>
      <c r="H374" s="288">
        <v>2.88</v>
      </c>
      <c r="I374" s="288">
        <v>0.25919999999999999</v>
      </c>
      <c r="J374" s="260">
        <v>24</v>
      </c>
      <c r="K374" s="288">
        <v>6.2207999999999997</v>
      </c>
      <c r="L374" s="288">
        <v>68.428799999999995</v>
      </c>
      <c r="M374" s="493"/>
      <c r="N374" s="494"/>
      <c r="O374" s="494"/>
      <c r="P374" s="494"/>
      <c r="Q374" s="494"/>
      <c r="R374" s="495"/>
      <c r="S374" s="260" t="s">
        <v>330</v>
      </c>
      <c r="T374" s="92">
        <v>3842.4641695271976</v>
      </c>
      <c r="U374" s="92">
        <v>3765.6148861366537</v>
      </c>
      <c r="V374" s="92">
        <v>3727.1902444413813</v>
      </c>
      <c r="W374" s="92">
        <v>3688.7656027461094</v>
      </c>
      <c r="X374" s="92">
        <v>3650.3409610508374</v>
      </c>
    </row>
    <row r="375" spans="1:24" ht="21">
      <c r="A375" s="42">
        <v>404579</v>
      </c>
      <c r="B375" s="488"/>
      <c r="C375" s="260">
        <v>1200</v>
      </c>
      <c r="D375" s="260">
        <v>600</v>
      </c>
      <c r="E375" s="260">
        <v>100</v>
      </c>
      <c r="F375" s="287" t="s">
        <v>2360</v>
      </c>
      <c r="G375" s="260">
        <v>4</v>
      </c>
      <c r="H375" s="288">
        <v>2.88</v>
      </c>
      <c r="I375" s="288">
        <v>0.28799999999999998</v>
      </c>
      <c r="J375" s="260">
        <v>24</v>
      </c>
      <c r="K375" s="288">
        <v>6.911999999999999</v>
      </c>
      <c r="L375" s="288">
        <v>76.031999999999982</v>
      </c>
      <c r="M375" s="493"/>
      <c r="N375" s="494"/>
      <c r="O375" s="494"/>
      <c r="P375" s="494"/>
      <c r="Q375" s="494"/>
      <c r="R375" s="495"/>
      <c r="S375" s="260" t="s">
        <v>330</v>
      </c>
      <c r="T375" s="92">
        <v>3841.6095654399746</v>
      </c>
      <c r="U375" s="92">
        <v>3764.7773741311753</v>
      </c>
      <c r="V375" s="92">
        <v>3726.3612784767752</v>
      </c>
      <c r="W375" s="92">
        <v>3687.9451828223755</v>
      </c>
      <c r="X375" s="92">
        <v>3649.5290871679758</v>
      </c>
    </row>
    <row r="376" spans="1:24" ht="21">
      <c r="A376" s="42">
        <v>404587</v>
      </c>
      <c r="B376" s="488"/>
      <c r="C376" s="260">
        <v>1200</v>
      </c>
      <c r="D376" s="260">
        <v>600</v>
      </c>
      <c r="E376" s="260">
        <v>110</v>
      </c>
      <c r="F376" s="287" t="s">
        <v>2360</v>
      </c>
      <c r="G376" s="260">
        <v>3</v>
      </c>
      <c r="H376" s="288">
        <v>2.16</v>
      </c>
      <c r="I376" s="288">
        <v>0.23760000000000003</v>
      </c>
      <c r="J376" s="260">
        <v>28</v>
      </c>
      <c r="K376" s="288">
        <v>6.6528000000000009</v>
      </c>
      <c r="L376" s="288">
        <v>73.180800000000005</v>
      </c>
      <c r="M376" s="493"/>
      <c r="N376" s="494"/>
      <c r="O376" s="494"/>
      <c r="P376" s="494"/>
      <c r="Q376" s="494"/>
      <c r="R376" s="495"/>
      <c r="S376" s="260" t="s">
        <v>330</v>
      </c>
      <c r="T376" s="92">
        <v>3841.9092318082216</v>
      </c>
      <c r="U376" s="92">
        <v>3765.0710471720572</v>
      </c>
      <c r="V376" s="92">
        <v>3726.651954853975</v>
      </c>
      <c r="W376" s="92">
        <v>3688.2328625358928</v>
      </c>
      <c r="X376" s="92">
        <v>3649.8137702178105</v>
      </c>
    </row>
    <row r="377" spans="1:24" ht="21">
      <c r="A377" s="42">
        <v>404589</v>
      </c>
      <c r="B377" s="488"/>
      <c r="C377" s="260">
        <v>1200</v>
      </c>
      <c r="D377" s="260">
        <v>600</v>
      </c>
      <c r="E377" s="260">
        <v>120</v>
      </c>
      <c r="F377" s="287" t="s">
        <v>2360</v>
      </c>
      <c r="G377" s="260">
        <v>3</v>
      </c>
      <c r="H377" s="288">
        <v>2.16</v>
      </c>
      <c r="I377" s="288">
        <v>0.25920000000000004</v>
      </c>
      <c r="J377" s="260">
        <v>24</v>
      </c>
      <c r="K377" s="288">
        <v>6.2208000000000006</v>
      </c>
      <c r="L377" s="288">
        <v>68.42880000000001</v>
      </c>
      <c r="M377" s="493"/>
      <c r="N377" s="494"/>
      <c r="O377" s="494"/>
      <c r="P377" s="494"/>
      <c r="Q377" s="494"/>
      <c r="R377" s="495"/>
      <c r="S377" s="260" t="s">
        <v>330</v>
      </c>
      <c r="T377" s="92">
        <v>3842.4641695271976</v>
      </c>
      <c r="U377" s="92">
        <v>3765.6148861366537</v>
      </c>
      <c r="V377" s="92">
        <v>3727.1902444413813</v>
      </c>
      <c r="W377" s="92">
        <v>3688.7656027461094</v>
      </c>
      <c r="X377" s="92">
        <v>3650.3409610508374</v>
      </c>
    </row>
    <row r="378" spans="1:24" ht="21">
      <c r="A378" s="42">
        <v>404592</v>
      </c>
      <c r="B378" s="488"/>
      <c r="C378" s="260">
        <v>1200</v>
      </c>
      <c r="D378" s="260">
        <v>600</v>
      </c>
      <c r="E378" s="260">
        <v>130</v>
      </c>
      <c r="F378" s="287" t="s">
        <v>2360</v>
      </c>
      <c r="G378" s="260">
        <v>2</v>
      </c>
      <c r="H378" s="288">
        <v>1.44</v>
      </c>
      <c r="I378" s="288">
        <v>0.18719999999999998</v>
      </c>
      <c r="J378" s="260">
        <v>36</v>
      </c>
      <c r="K378" s="288">
        <v>6.7391999999999994</v>
      </c>
      <c r="L378" s="288">
        <v>74.131199999999993</v>
      </c>
      <c r="M378" s="493"/>
      <c r="N378" s="494"/>
      <c r="O378" s="494"/>
      <c r="P378" s="494"/>
      <c r="Q378" s="494"/>
      <c r="R378" s="495"/>
      <c r="S378" s="260" t="s">
        <v>330</v>
      </c>
      <c r="T378" s="92">
        <v>3841.8067817677957</v>
      </c>
      <c r="U378" s="92">
        <v>3764.9706461324395</v>
      </c>
      <c r="V378" s="92">
        <v>3726.5525783147618</v>
      </c>
      <c r="W378" s="92">
        <v>3688.1345104970837</v>
      </c>
      <c r="X378" s="92">
        <v>3649.7164426794056</v>
      </c>
    </row>
    <row r="379" spans="1:24" ht="21">
      <c r="A379" s="42">
        <v>404593</v>
      </c>
      <c r="B379" s="488"/>
      <c r="C379" s="260">
        <v>1200</v>
      </c>
      <c r="D379" s="260">
        <v>600</v>
      </c>
      <c r="E379" s="260">
        <v>140</v>
      </c>
      <c r="F379" s="287" t="s">
        <v>2360</v>
      </c>
      <c r="G379" s="260">
        <v>2</v>
      </c>
      <c r="H379" s="288">
        <v>1.44</v>
      </c>
      <c r="I379" s="288">
        <v>0.2016</v>
      </c>
      <c r="J379" s="260">
        <v>32</v>
      </c>
      <c r="K379" s="288">
        <v>6.4512</v>
      </c>
      <c r="L379" s="288">
        <v>70.963200000000001</v>
      </c>
      <c r="M379" s="493"/>
      <c r="N379" s="494"/>
      <c r="O379" s="494"/>
      <c r="P379" s="494"/>
      <c r="Q379" s="494"/>
      <c r="R379" s="495"/>
      <c r="S379" s="260" t="s">
        <v>330</v>
      </c>
      <c r="T379" s="92">
        <v>3842.1589537817608</v>
      </c>
      <c r="U379" s="92">
        <v>3765.3157747061255</v>
      </c>
      <c r="V379" s="92">
        <v>3726.894185168308</v>
      </c>
      <c r="W379" s="92">
        <v>3688.4725956304901</v>
      </c>
      <c r="X379" s="92">
        <v>3650.0510060926727</v>
      </c>
    </row>
    <row r="380" spans="1:24" ht="21">
      <c r="A380" s="42">
        <v>404594</v>
      </c>
      <c r="B380" s="488"/>
      <c r="C380" s="260">
        <v>1200</v>
      </c>
      <c r="D380" s="260">
        <v>600</v>
      </c>
      <c r="E380" s="260">
        <v>150</v>
      </c>
      <c r="F380" s="287" t="s">
        <v>2360</v>
      </c>
      <c r="G380" s="260">
        <v>2</v>
      </c>
      <c r="H380" s="288">
        <v>1.44</v>
      </c>
      <c r="I380" s="288">
        <v>0.216</v>
      </c>
      <c r="J380" s="260">
        <v>32</v>
      </c>
      <c r="K380" s="288">
        <v>6.9119999999999999</v>
      </c>
      <c r="L380" s="288">
        <v>76.031999999999996</v>
      </c>
      <c r="M380" s="493"/>
      <c r="N380" s="494"/>
      <c r="O380" s="494"/>
      <c r="P380" s="494"/>
      <c r="Q380" s="494"/>
      <c r="R380" s="495"/>
      <c r="S380" s="260" t="s">
        <v>330</v>
      </c>
      <c r="T380" s="92">
        <v>3841.6095654399746</v>
      </c>
      <c r="U380" s="92">
        <v>3764.7773741311753</v>
      </c>
      <c r="V380" s="92">
        <v>3726.3612784767752</v>
      </c>
      <c r="W380" s="92">
        <v>3687.9451828223755</v>
      </c>
      <c r="X380" s="92">
        <v>3649.5290871679758</v>
      </c>
    </row>
    <row r="381" spans="1:24" ht="21">
      <c r="A381" s="42">
        <v>404595</v>
      </c>
      <c r="B381" s="488"/>
      <c r="C381" s="260">
        <v>1200</v>
      </c>
      <c r="D381" s="260">
        <v>600</v>
      </c>
      <c r="E381" s="260">
        <v>160</v>
      </c>
      <c r="F381" s="287" t="s">
        <v>2360</v>
      </c>
      <c r="G381" s="260">
        <v>2</v>
      </c>
      <c r="H381" s="288">
        <v>1.44</v>
      </c>
      <c r="I381" s="288">
        <v>0.23039999999999997</v>
      </c>
      <c r="J381" s="260">
        <v>28</v>
      </c>
      <c r="K381" s="288">
        <v>6.4511999999999992</v>
      </c>
      <c r="L381" s="288">
        <v>70.963199999999986</v>
      </c>
      <c r="M381" s="493"/>
      <c r="N381" s="494"/>
      <c r="O381" s="494"/>
      <c r="P381" s="494"/>
      <c r="Q381" s="494"/>
      <c r="R381" s="495"/>
      <c r="S381" s="260" t="s">
        <v>330</v>
      </c>
      <c r="T381" s="92">
        <v>3842.1589537817608</v>
      </c>
      <c r="U381" s="92">
        <v>3765.3157747061255</v>
      </c>
      <c r="V381" s="92">
        <v>3726.894185168308</v>
      </c>
      <c r="W381" s="92">
        <v>3688.4725956304901</v>
      </c>
      <c r="X381" s="92">
        <v>3650.0510060926727</v>
      </c>
    </row>
    <row r="382" spans="1:24" ht="21">
      <c r="A382" s="42">
        <v>404596</v>
      </c>
      <c r="B382" s="488"/>
      <c r="C382" s="260">
        <v>1200</v>
      </c>
      <c r="D382" s="260">
        <v>600</v>
      </c>
      <c r="E382" s="260">
        <v>170</v>
      </c>
      <c r="F382" s="287" t="s">
        <v>2360</v>
      </c>
      <c r="G382" s="260">
        <v>2</v>
      </c>
      <c r="H382" s="288">
        <v>1.44</v>
      </c>
      <c r="I382" s="288">
        <v>0.24479999999999999</v>
      </c>
      <c r="J382" s="260">
        <v>28</v>
      </c>
      <c r="K382" s="288">
        <v>6.8544</v>
      </c>
      <c r="L382" s="288">
        <v>75.398399999999995</v>
      </c>
      <c r="M382" s="493"/>
      <c r="N382" s="494"/>
      <c r="O382" s="494"/>
      <c r="P382" s="494"/>
      <c r="Q382" s="494"/>
      <c r="R382" s="495"/>
      <c r="S382" s="260" t="s">
        <v>330</v>
      </c>
      <c r="T382" s="92">
        <v>3841.6741993625378</v>
      </c>
      <c r="U382" s="92">
        <v>3764.8407153752869</v>
      </c>
      <c r="V382" s="92">
        <v>3726.4239733816617</v>
      </c>
      <c r="W382" s="92">
        <v>3688.007231388036</v>
      </c>
      <c r="X382" s="92">
        <v>3649.5904893944107</v>
      </c>
    </row>
    <row r="383" spans="1:24" ht="21">
      <c r="A383" s="42">
        <v>403509</v>
      </c>
      <c r="B383" s="488"/>
      <c r="C383" s="260">
        <v>1200</v>
      </c>
      <c r="D383" s="260">
        <v>600</v>
      </c>
      <c r="E383" s="260">
        <v>180</v>
      </c>
      <c r="F383" s="287" t="s">
        <v>2360</v>
      </c>
      <c r="G383" s="260">
        <v>2</v>
      </c>
      <c r="H383" s="288">
        <v>1.44</v>
      </c>
      <c r="I383" s="288">
        <v>0.25919999999999999</v>
      </c>
      <c r="J383" s="260">
        <v>24</v>
      </c>
      <c r="K383" s="288">
        <v>6.2207999999999997</v>
      </c>
      <c r="L383" s="288">
        <v>68.428799999999995</v>
      </c>
      <c r="M383" s="493"/>
      <c r="N383" s="494"/>
      <c r="O383" s="494"/>
      <c r="P383" s="494"/>
      <c r="Q383" s="494"/>
      <c r="R383" s="495"/>
      <c r="S383" s="260" t="s">
        <v>330</v>
      </c>
      <c r="T383" s="92">
        <v>3842.4641695271976</v>
      </c>
      <c r="U383" s="92">
        <v>3765.6148861366537</v>
      </c>
      <c r="V383" s="92">
        <v>3727.1902444413813</v>
      </c>
      <c r="W383" s="92">
        <v>3688.7656027461094</v>
      </c>
      <c r="X383" s="92">
        <v>3650.3409610508374</v>
      </c>
    </row>
    <row r="384" spans="1:24" ht="21">
      <c r="A384" s="42">
        <v>404599</v>
      </c>
      <c r="B384" s="488"/>
      <c r="C384" s="260">
        <v>1200</v>
      </c>
      <c r="D384" s="260">
        <v>600</v>
      </c>
      <c r="E384" s="260">
        <v>190</v>
      </c>
      <c r="F384" s="287" t="s">
        <v>2360</v>
      </c>
      <c r="G384" s="260">
        <v>2</v>
      </c>
      <c r="H384" s="288">
        <v>1.44</v>
      </c>
      <c r="I384" s="288">
        <v>0.27359999999999995</v>
      </c>
      <c r="J384" s="260">
        <v>24</v>
      </c>
      <c r="K384" s="288">
        <v>6.5663999999999989</v>
      </c>
      <c r="L384" s="288">
        <v>72.230399999999989</v>
      </c>
      <c r="M384" s="493"/>
      <c r="N384" s="494"/>
      <c r="O384" s="494"/>
      <c r="P384" s="494"/>
      <c r="Q384" s="494"/>
      <c r="R384" s="495"/>
      <c r="S384" s="260" t="s">
        <v>330</v>
      </c>
      <c r="T384" s="92">
        <v>3842.0143779023438</v>
      </c>
      <c r="U384" s="92">
        <v>3765.1740903442969</v>
      </c>
      <c r="V384" s="92">
        <v>3726.7539465652735</v>
      </c>
      <c r="W384" s="92">
        <v>3688.3338027862501</v>
      </c>
      <c r="X384" s="92">
        <v>3649.9136590072262</v>
      </c>
    </row>
    <row r="385" spans="1:24" ht="21">
      <c r="A385" s="42">
        <v>404600</v>
      </c>
      <c r="B385" s="489"/>
      <c r="C385" s="260">
        <v>1200</v>
      </c>
      <c r="D385" s="260">
        <v>600</v>
      </c>
      <c r="E385" s="260">
        <v>200</v>
      </c>
      <c r="F385" s="287" t="s">
        <v>2360</v>
      </c>
      <c r="G385" s="260">
        <v>2</v>
      </c>
      <c r="H385" s="288">
        <v>1.44</v>
      </c>
      <c r="I385" s="288">
        <v>0.28799999999999998</v>
      </c>
      <c r="J385" s="260">
        <v>24</v>
      </c>
      <c r="K385" s="288">
        <v>6.911999999999999</v>
      </c>
      <c r="L385" s="288">
        <v>76.031999999999982</v>
      </c>
      <c r="M385" s="493"/>
      <c r="N385" s="494"/>
      <c r="O385" s="494"/>
      <c r="P385" s="494"/>
      <c r="Q385" s="494"/>
      <c r="R385" s="495"/>
      <c r="S385" s="260" t="s">
        <v>330</v>
      </c>
      <c r="T385" s="92">
        <v>3841.6095654399746</v>
      </c>
      <c r="U385" s="92">
        <v>3764.7773741311753</v>
      </c>
      <c r="V385" s="92">
        <v>3726.3612784767752</v>
      </c>
      <c r="W385" s="92">
        <v>3687.9451828223755</v>
      </c>
      <c r="X385" s="92">
        <v>3649.5290871679758</v>
      </c>
    </row>
    <row r="386" spans="1:24" ht="21">
      <c r="A386" s="42">
        <v>32668</v>
      </c>
      <c r="B386" s="487" t="s">
        <v>2410</v>
      </c>
      <c r="C386" s="260">
        <v>1200</v>
      </c>
      <c r="D386" s="260">
        <v>600</v>
      </c>
      <c r="E386" s="260">
        <v>30</v>
      </c>
      <c r="F386" s="287" t="s">
        <v>2365</v>
      </c>
      <c r="G386" s="260">
        <v>8</v>
      </c>
      <c r="H386" s="288">
        <v>5.76</v>
      </c>
      <c r="I386" s="288">
        <v>0.17279999999999998</v>
      </c>
      <c r="J386" s="260">
        <v>40</v>
      </c>
      <c r="K386" s="288">
        <v>6.911999999999999</v>
      </c>
      <c r="L386" s="288">
        <v>76.031999999999982</v>
      </c>
      <c r="M386" s="490"/>
      <c r="N386" s="491"/>
      <c r="O386" s="491"/>
      <c r="P386" s="491"/>
      <c r="Q386" s="491"/>
      <c r="R386" s="491"/>
      <c r="S386" s="45" t="s">
        <v>330</v>
      </c>
      <c r="T386" s="92">
        <v>5386.6388052060574</v>
      </c>
      <c r="U386" s="92">
        <v>5278.9060291019359</v>
      </c>
      <c r="V386" s="92">
        <v>5225.0396410498752</v>
      </c>
      <c r="W386" s="92">
        <v>5171.1732529978153</v>
      </c>
      <c r="X386" s="92">
        <v>5117.3068649457546</v>
      </c>
    </row>
    <row r="387" spans="1:24" ht="21">
      <c r="A387" s="42">
        <v>455638</v>
      </c>
      <c r="B387" s="488"/>
      <c r="C387" s="260">
        <v>1200</v>
      </c>
      <c r="D387" s="260">
        <v>600</v>
      </c>
      <c r="E387" s="260">
        <v>30</v>
      </c>
      <c r="F387" s="287" t="s">
        <v>2360</v>
      </c>
      <c r="G387" s="260">
        <v>7</v>
      </c>
      <c r="H387" s="288">
        <v>5.04</v>
      </c>
      <c r="I387" s="288">
        <v>0.1512</v>
      </c>
      <c r="J387" s="260">
        <v>44</v>
      </c>
      <c r="K387" s="288">
        <v>6.6528</v>
      </c>
      <c r="L387" s="288">
        <v>73.180800000000005</v>
      </c>
      <c r="M387" s="493"/>
      <c r="N387" s="494"/>
      <c r="O387" s="494"/>
      <c r="P387" s="494"/>
      <c r="Q387" s="494"/>
      <c r="R387" s="496"/>
      <c r="S387" s="260" t="s">
        <v>330</v>
      </c>
      <c r="T387" s="92">
        <v>5386.9384715743035</v>
      </c>
      <c r="U387" s="92">
        <v>5279.1997021428169</v>
      </c>
      <c r="V387" s="92">
        <v>5225.3303174270741</v>
      </c>
      <c r="W387" s="92">
        <v>5171.4609327113312</v>
      </c>
      <c r="X387" s="92">
        <v>5117.5915479955884</v>
      </c>
    </row>
    <row r="388" spans="1:24" ht="21">
      <c r="A388" s="42">
        <v>395408</v>
      </c>
      <c r="B388" s="488"/>
      <c r="C388" s="260">
        <v>1200</v>
      </c>
      <c r="D388" s="260">
        <v>600</v>
      </c>
      <c r="E388" s="260">
        <v>40</v>
      </c>
      <c r="F388" s="287" t="s">
        <v>2365</v>
      </c>
      <c r="G388" s="260">
        <v>6</v>
      </c>
      <c r="H388" s="288">
        <v>4.32</v>
      </c>
      <c r="I388" s="288">
        <v>0.17280000000000001</v>
      </c>
      <c r="J388" s="260">
        <v>40</v>
      </c>
      <c r="K388" s="288">
        <v>6.9120000000000008</v>
      </c>
      <c r="L388" s="288">
        <v>76.032000000000011</v>
      </c>
      <c r="M388" s="493"/>
      <c r="N388" s="494"/>
      <c r="O388" s="494"/>
      <c r="P388" s="494"/>
      <c r="Q388" s="494"/>
      <c r="R388" s="496"/>
      <c r="S388" s="260" t="s">
        <v>330</v>
      </c>
      <c r="T388" s="92">
        <v>5386.6388052060574</v>
      </c>
      <c r="U388" s="92">
        <v>5278.9060291019359</v>
      </c>
      <c r="V388" s="92">
        <v>5225.0396410498752</v>
      </c>
      <c r="W388" s="92">
        <v>5171.1732529978153</v>
      </c>
      <c r="X388" s="92">
        <v>5117.3068649457546</v>
      </c>
    </row>
    <row r="389" spans="1:24" ht="21">
      <c r="A389" s="42">
        <v>39559</v>
      </c>
      <c r="B389" s="488"/>
      <c r="C389" s="260">
        <v>1200</v>
      </c>
      <c r="D389" s="260">
        <v>600</v>
      </c>
      <c r="E389" s="260">
        <v>50</v>
      </c>
      <c r="F389" s="287" t="s">
        <v>2360</v>
      </c>
      <c r="G389" s="260">
        <v>6</v>
      </c>
      <c r="H389" s="288">
        <v>4.32</v>
      </c>
      <c r="I389" s="288">
        <v>0.216</v>
      </c>
      <c r="J389" s="260">
        <v>32</v>
      </c>
      <c r="K389" s="288">
        <v>6.9119999999999999</v>
      </c>
      <c r="L389" s="288">
        <v>76.031999999999996</v>
      </c>
      <c r="M389" s="493"/>
      <c r="N389" s="494"/>
      <c r="O389" s="494"/>
      <c r="P389" s="494"/>
      <c r="Q389" s="494"/>
      <c r="R389" s="496"/>
      <c r="S389" s="260" t="s">
        <v>330</v>
      </c>
      <c r="T389" s="92">
        <v>5386.6388052060574</v>
      </c>
      <c r="U389" s="92">
        <v>5278.9060291019359</v>
      </c>
      <c r="V389" s="92">
        <v>5225.0396410498752</v>
      </c>
      <c r="W389" s="92">
        <v>5171.1732529978153</v>
      </c>
      <c r="X389" s="92">
        <v>5117.3068649457546</v>
      </c>
    </row>
    <row r="390" spans="1:24" ht="21">
      <c r="A390" s="42">
        <v>404601</v>
      </c>
      <c r="B390" s="488"/>
      <c r="C390" s="260">
        <v>1200</v>
      </c>
      <c r="D390" s="260">
        <v>600</v>
      </c>
      <c r="E390" s="260">
        <v>60</v>
      </c>
      <c r="F390" s="287" t="s">
        <v>2360</v>
      </c>
      <c r="G390" s="260">
        <v>4</v>
      </c>
      <c r="H390" s="288">
        <v>2.88</v>
      </c>
      <c r="I390" s="288">
        <v>0.17279999999999998</v>
      </c>
      <c r="J390" s="260">
        <v>40</v>
      </c>
      <c r="K390" s="288">
        <v>6.911999999999999</v>
      </c>
      <c r="L390" s="288">
        <v>76.031999999999982</v>
      </c>
      <c r="M390" s="493"/>
      <c r="N390" s="494"/>
      <c r="O390" s="494"/>
      <c r="P390" s="494"/>
      <c r="Q390" s="494"/>
      <c r="R390" s="496"/>
      <c r="S390" s="260" t="s">
        <v>330</v>
      </c>
      <c r="T390" s="92">
        <v>5386.6388052060574</v>
      </c>
      <c r="U390" s="92">
        <v>5278.9060291019359</v>
      </c>
      <c r="V390" s="92">
        <v>5225.0396410498752</v>
      </c>
      <c r="W390" s="92">
        <v>5171.1732529978153</v>
      </c>
      <c r="X390" s="92">
        <v>5117.3068649457546</v>
      </c>
    </row>
    <row r="391" spans="1:24" ht="21">
      <c r="A391" s="42">
        <v>404602</v>
      </c>
      <c r="B391" s="488"/>
      <c r="C391" s="260">
        <v>1200</v>
      </c>
      <c r="D391" s="260">
        <v>600</v>
      </c>
      <c r="E391" s="260">
        <v>70</v>
      </c>
      <c r="F391" s="287" t="s">
        <v>2360</v>
      </c>
      <c r="G391" s="260">
        <v>4</v>
      </c>
      <c r="H391" s="288">
        <v>2.88</v>
      </c>
      <c r="I391" s="288">
        <v>0.2016</v>
      </c>
      <c r="J391" s="260">
        <v>32</v>
      </c>
      <c r="K391" s="288">
        <v>6.4512</v>
      </c>
      <c r="L391" s="288">
        <v>70.963200000000001</v>
      </c>
      <c r="M391" s="493"/>
      <c r="N391" s="494"/>
      <c r="O391" s="494"/>
      <c r="P391" s="494"/>
      <c r="Q391" s="494"/>
      <c r="R391" s="496"/>
      <c r="S391" s="260" t="s">
        <v>330</v>
      </c>
      <c r="T391" s="92">
        <v>5387.1881935478432</v>
      </c>
      <c r="U391" s="92">
        <v>5279.4444296768861</v>
      </c>
      <c r="V391" s="92">
        <v>5225.572547741408</v>
      </c>
      <c r="W391" s="92">
        <v>5171.700665805929</v>
      </c>
      <c r="X391" s="92">
        <v>5117.8287838704509</v>
      </c>
    </row>
    <row r="392" spans="1:24" ht="21">
      <c r="A392" s="42">
        <v>332336</v>
      </c>
      <c r="B392" s="488"/>
      <c r="C392" s="260">
        <v>1200</v>
      </c>
      <c r="D392" s="260">
        <v>600</v>
      </c>
      <c r="E392" s="260">
        <v>80</v>
      </c>
      <c r="F392" s="287" t="s">
        <v>2360</v>
      </c>
      <c r="G392" s="260">
        <v>3</v>
      </c>
      <c r="H392" s="288">
        <v>2.16</v>
      </c>
      <c r="I392" s="288">
        <v>0.17280000000000001</v>
      </c>
      <c r="J392" s="260">
        <v>40</v>
      </c>
      <c r="K392" s="288">
        <v>6.9120000000000008</v>
      </c>
      <c r="L392" s="288">
        <v>76.032000000000011</v>
      </c>
      <c r="M392" s="493"/>
      <c r="N392" s="494"/>
      <c r="O392" s="494"/>
      <c r="P392" s="494"/>
      <c r="Q392" s="494"/>
      <c r="R392" s="496"/>
      <c r="S392" s="260" t="s">
        <v>330</v>
      </c>
      <c r="T392" s="92">
        <v>5386.6388052060574</v>
      </c>
      <c r="U392" s="92">
        <v>5278.9060291019359</v>
      </c>
      <c r="V392" s="92">
        <v>5225.0396410498752</v>
      </c>
      <c r="W392" s="92">
        <v>5171.1732529978153</v>
      </c>
      <c r="X392" s="92">
        <v>5117.3068649457546</v>
      </c>
    </row>
    <row r="393" spans="1:24" ht="21">
      <c r="A393" s="42">
        <v>404603</v>
      </c>
      <c r="B393" s="488"/>
      <c r="C393" s="260">
        <v>1200</v>
      </c>
      <c r="D393" s="260">
        <v>600</v>
      </c>
      <c r="E393" s="260">
        <v>90</v>
      </c>
      <c r="F393" s="287" t="s">
        <v>2360</v>
      </c>
      <c r="G393" s="260">
        <v>3</v>
      </c>
      <c r="H393" s="288">
        <v>2.16</v>
      </c>
      <c r="I393" s="288">
        <v>0.19440000000000002</v>
      </c>
      <c r="J393" s="260">
        <v>32</v>
      </c>
      <c r="K393" s="288">
        <v>6.2208000000000006</v>
      </c>
      <c r="L393" s="288">
        <v>68.42880000000001</v>
      </c>
      <c r="M393" s="493"/>
      <c r="N393" s="494"/>
      <c r="O393" s="494"/>
      <c r="P393" s="494"/>
      <c r="Q393" s="494"/>
      <c r="R393" s="496"/>
      <c r="S393" s="260" t="s">
        <v>330</v>
      </c>
      <c r="T393" s="92">
        <v>5387.493409293279</v>
      </c>
      <c r="U393" s="92">
        <v>5279.743541107413</v>
      </c>
      <c r="V393" s="92">
        <v>5225.8686070144804</v>
      </c>
      <c r="W393" s="92">
        <v>5171.9936729215478</v>
      </c>
      <c r="X393" s="92">
        <v>5118.1187388286144</v>
      </c>
    </row>
    <row r="394" spans="1:24" ht="21">
      <c r="A394" s="42">
        <v>366758</v>
      </c>
      <c r="B394" s="488"/>
      <c r="C394" s="260">
        <v>1200</v>
      </c>
      <c r="D394" s="260">
        <v>600</v>
      </c>
      <c r="E394" s="260">
        <v>100</v>
      </c>
      <c r="F394" s="287" t="s">
        <v>2360</v>
      </c>
      <c r="G394" s="260">
        <v>3</v>
      </c>
      <c r="H394" s="288">
        <v>2.16</v>
      </c>
      <c r="I394" s="288">
        <v>0.216</v>
      </c>
      <c r="J394" s="260">
        <v>32</v>
      </c>
      <c r="K394" s="288">
        <v>6.9119999999999999</v>
      </c>
      <c r="L394" s="288">
        <v>76.031999999999996</v>
      </c>
      <c r="M394" s="493"/>
      <c r="N394" s="494"/>
      <c r="O394" s="494"/>
      <c r="P394" s="494"/>
      <c r="Q394" s="494"/>
      <c r="R394" s="496"/>
      <c r="S394" s="260" t="s">
        <v>330</v>
      </c>
      <c r="T394" s="92">
        <v>5386.6388052060574</v>
      </c>
      <c r="U394" s="92">
        <v>5278.9060291019359</v>
      </c>
      <c r="V394" s="92">
        <v>5225.0396410498752</v>
      </c>
      <c r="W394" s="92">
        <v>5171.1732529978153</v>
      </c>
      <c r="X394" s="92">
        <v>5117.3068649457546</v>
      </c>
    </row>
    <row r="395" spans="1:24" ht="21">
      <c r="A395" s="42">
        <v>396992</v>
      </c>
      <c r="B395" s="488"/>
      <c r="C395" s="260">
        <v>1200</v>
      </c>
      <c r="D395" s="260">
        <v>600</v>
      </c>
      <c r="E395" s="260">
        <v>110</v>
      </c>
      <c r="F395" s="287" t="s">
        <v>2360</v>
      </c>
      <c r="G395" s="260">
        <v>3</v>
      </c>
      <c r="H395" s="288">
        <v>2.16</v>
      </c>
      <c r="I395" s="288">
        <v>0.23760000000000003</v>
      </c>
      <c r="J395" s="260">
        <v>28</v>
      </c>
      <c r="K395" s="288">
        <v>6.6528000000000009</v>
      </c>
      <c r="L395" s="288">
        <v>73.180800000000005</v>
      </c>
      <c r="M395" s="493"/>
      <c r="N395" s="494"/>
      <c r="O395" s="494"/>
      <c r="P395" s="494"/>
      <c r="Q395" s="494"/>
      <c r="R395" s="496"/>
      <c r="S395" s="260" t="s">
        <v>330</v>
      </c>
      <c r="T395" s="92">
        <v>5386.9384715743035</v>
      </c>
      <c r="U395" s="92">
        <v>5279.1997021428169</v>
      </c>
      <c r="V395" s="92">
        <v>5225.3303174270741</v>
      </c>
      <c r="W395" s="92">
        <v>5171.4609327113312</v>
      </c>
      <c r="X395" s="92">
        <v>5117.5915479955884</v>
      </c>
    </row>
    <row r="396" spans="1:24" ht="21">
      <c r="A396" s="42">
        <v>404607</v>
      </c>
      <c r="B396" s="488"/>
      <c r="C396" s="260">
        <v>1200</v>
      </c>
      <c r="D396" s="260">
        <v>600</v>
      </c>
      <c r="E396" s="260">
        <v>120</v>
      </c>
      <c r="F396" s="287" t="s">
        <v>2360</v>
      </c>
      <c r="G396" s="260">
        <v>2</v>
      </c>
      <c r="H396" s="288">
        <v>1.44</v>
      </c>
      <c r="I396" s="288">
        <v>0.17279999999999998</v>
      </c>
      <c r="J396" s="260">
        <v>40</v>
      </c>
      <c r="K396" s="288">
        <v>6.911999999999999</v>
      </c>
      <c r="L396" s="288">
        <v>76.031999999999982</v>
      </c>
      <c r="M396" s="493"/>
      <c r="N396" s="494"/>
      <c r="O396" s="494"/>
      <c r="P396" s="494"/>
      <c r="Q396" s="494"/>
      <c r="R396" s="496"/>
      <c r="S396" s="260" t="s">
        <v>330</v>
      </c>
      <c r="T396" s="92">
        <v>5386.6388052060574</v>
      </c>
      <c r="U396" s="92">
        <v>5278.9060291019359</v>
      </c>
      <c r="V396" s="92">
        <v>5225.0396410498752</v>
      </c>
      <c r="W396" s="92">
        <v>5171.1732529978153</v>
      </c>
      <c r="X396" s="92">
        <v>5117.3068649457546</v>
      </c>
    </row>
    <row r="397" spans="1:24" ht="21">
      <c r="A397" s="42">
        <v>404613</v>
      </c>
      <c r="B397" s="488"/>
      <c r="C397" s="260">
        <v>1200</v>
      </c>
      <c r="D397" s="260">
        <v>600</v>
      </c>
      <c r="E397" s="260">
        <v>130</v>
      </c>
      <c r="F397" s="287" t="s">
        <v>2360</v>
      </c>
      <c r="G397" s="260">
        <v>2</v>
      </c>
      <c r="H397" s="288">
        <v>1.44</v>
      </c>
      <c r="I397" s="288">
        <v>0.18719999999999998</v>
      </c>
      <c r="J397" s="260">
        <v>36</v>
      </c>
      <c r="K397" s="288">
        <v>6.7391999999999994</v>
      </c>
      <c r="L397" s="288">
        <v>74.131199999999993</v>
      </c>
      <c r="M397" s="493"/>
      <c r="N397" s="494"/>
      <c r="O397" s="494"/>
      <c r="P397" s="494"/>
      <c r="Q397" s="494"/>
      <c r="R397" s="496"/>
      <c r="S397" s="260" t="s">
        <v>330</v>
      </c>
      <c r="T397" s="92">
        <v>5386.8360215338771</v>
      </c>
      <c r="U397" s="92">
        <v>5279.0993011031997</v>
      </c>
      <c r="V397" s="92">
        <v>5225.2309408878609</v>
      </c>
      <c r="W397" s="92">
        <v>5171.3625806725222</v>
      </c>
      <c r="X397" s="92">
        <v>5117.4942204571826</v>
      </c>
    </row>
    <row r="398" spans="1:24" ht="21">
      <c r="A398" s="42">
        <v>404614</v>
      </c>
      <c r="B398" s="488"/>
      <c r="C398" s="260">
        <v>1200</v>
      </c>
      <c r="D398" s="260">
        <v>600</v>
      </c>
      <c r="E398" s="260">
        <v>140</v>
      </c>
      <c r="F398" s="287" t="s">
        <v>2360</v>
      </c>
      <c r="G398" s="260">
        <v>2</v>
      </c>
      <c r="H398" s="288">
        <v>1.44</v>
      </c>
      <c r="I398" s="288">
        <v>0.2016</v>
      </c>
      <c r="J398" s="260">
        <v>32</v>
      </c>
      <c r="K398" s="288">
        <v>6.4512</v>
      </c>
      <c r="L398" s="288">
        <v>70.963200000000001</v>
      </c>
      <c r="M398" s="493"/>
      <c r="N398" s="494"/>
      <c r="O398" s="494"/>
      <c r="P398" s="494"/>
      <c r="Q398" s="494"/>
      <c r="R398" s="496"/>
      <c r="S398" s="260" t="s">
        <v>330</v>
      </c>
      <c r="T398" s="92">
        <v>5387.1881935478432</v>
      </c>
      <c r="U398" s="92">
        <v>5279.4444296768861</v>
      </c>
      <c r="V398" s="92">
        <v>5225.572547741408</v>
      </c>
      <c r="W398" s="92">
        <v>5171.700665805929</v>
      </c>
      <c r="X398" s="92">
        <v>5117.8287838704509</v>
      </c>
    </row>
    <row r="399" spans="1:24" ht="21">
      <c r="A399" s="42">
        <v>398624</v>
      </c>
      <c r="B399" s="488"/>
      <c r="C399" s="260">
        <v>1200</v>
      </c>
      <c r="D399" s="260">
        <v>600</v>
      </c>
      <c r="E399" s="260">
        <v>150</v>
      </c>
      <c r="F399" s="287" t="s">
        <v>2360</v>
      </c>
      <c r="G399" s="260">
        <v>2</v>
      </c>
      <c r="H399" s="288">
        <v>1.44</v>
      </c>
      <c r="I399" s="288">
        <v>0.216</v>
      </c>
      <c r="J399" s="260">
        <v>32</v>
      </c>
      <c r="K399" s="288">
        <v>6.9119999999999999</v>
      </c>
      <c r="L399" s="288">
        <v>76.031999999999996</v>
      </c>
      <c r="M399" s="493"/>
      <c r="N399" s="494"/>
      <c r="O399" s="494"/>
      <c r="P399" s="494"/>
      <c r="Q399" s="494"/>
      <c r="R399" s="496"/>
      <c r="S399" s="260" t="s">
        <v>330</v>
      </c>
      <c r="T399" s="92">
        <v>5386.6388052060574</v>
      </c>
      <c r="U399" s="92">
        <v>5278.9060291019359</v>
      </c>
      <c r="V399" s="92">
        <v>5225.0396410498752</v>
      </c>
      <c r="W399" s="92">
        <v>5171.1732529978153</v>
      </c>
      <c r="X399" s="92">
        <v>5117.3068649457546</v>
      </c>
    </row>
    <row r="400" spans="1:24" ht="21">
      <c r="A400" s="42">
        <v>404616</v>
      </c>
      <c r="B400" s="489"/>
      <c r="C400" s="260">
        <v>1200</v>
      </c>
      <c r="D400" s="260">
        <v>600</v>
      </c>
      <c r="E400" s="260">
        <v>160</v>
      </c>
      <c r="F400" s="287" t="s">
        <v>2360</v>
      </c>
      <c r="G400" s="260">
        <v>2</v>
      </c>
      <c r="H400" s="288">
        <v>1.44</v>
      </c>
      <c r="I400" s="288">
        <v>0.23039999999999997</v>
      </c>
      <c r="J400" s="260">
        <v>28</v>
      </c>
      <c r="K400" s="288">
        <v>6.4511999999999992</v>
      </c>
      <c r="L400" s="288">
        <v>70.963199999999986</v>
      </c>
      <c r="M400" s="497"/>
      <c r="N400" s="498"/>
      <c r="O400" s="498"/>
      <c r="P400" s="498"/>
      <c r="Q400" s="498"/>
      <c r="R400" s="498"/>
      <c r="S400" s="46" t="s">
        <v>330</v>
      </c>
      <c r="T400" s="92">
        <v>5387.1881935478432</v>
      </c>
      <c r="U400" s="92">
        <v>5279.4444296768861</v>
      </c>
      <c r="V400" s="92">
        <v>5225.572547741408</v>
      </c>
      <c r="W400" s="92">
        <v>5171.700665805929</v>
      </c>
      <c r="X400" s="92">
        <v>5117.8287838704509</v>
      </c>
    </row>
    <row r="401" spans="1:24" ht="16.5" customHeight="1">
      <c r="A401" s="42">
        <v>341632</v>
      </c>
      <c r="B401" s="487" t="s">
        <v>2411</v>
      </c>
      <c r="C401" s="260">
        <v>1200</v>
      </c>
      <c r="D401" s="260">
        <v>600</v>
      </c>
      <c r="E401" s="260">
        <v>30</v>
      </c>
      <c r="F401" s="287" t="s">
        <v>2360</v>
      </c>
      <c r="G401" s="260">
        <v>7</v>
      </c>
      <c r="H401" s="288">
        <v>5.04</v>
      </c>
      <c r="I401" s="288">
        <v>0.1512</v>
      </c>
      <c r="J401" s="260">
        <v>44</v>
      </c>
      <c r="K401" s="288">
        <v>6.6528</v>
      </c>
      <c r="L401" s="288">
        <v>73.180800000000005</v>
      </c>
      <c r="M401" s="462" t="s">
        <v>361</v>
      </c>
      <c r="N401" s="470"/>
      <c r="O401" s="470"/>
      <c r="P401" s="470"/>
      <c r="Q401" s="470"/>
      <c r="R401" s="471"/>
      <c r="S401" s="46" t="s">
        <v>330</v>
      </c>
      <c r="T401" s="92">
        <v>9147.1723897029588</v>
      </c>
      <c r="U401" s="92">
        <v>8964.2289419088993</v>
      </c>
      <c r="V401" s="92">
        <v>8872.7572180118696</v>
      </c>
      <c r="W401" s="92">
        <v>8781.2854941148398</v>
      </c>
      <c r="X401" s="92">
        <v>8689.8137702178101</v>
      </c>
    </row>
    <row r="402" spans="1:24" ht="16.5" customHeight="1">
      <c r="A402" s="42">
        <v>387498</v>
      </c>
      <c r="B402" s="488"/>
      <c r="C402" s="260">
        <v>1200</v>
      </c>
      <c r="D402" s="260">
        <v>600</v>
      </c>
      <c r="E402" s="260">
        <v>40</v>
      </c>
      <c r="F402" s="287" t="s">
        <v>2360</v>
      </c>
      <c r="G402" s="260">
        <v>5</v>
      </c>
      <c r="H402" s="288">
        <v>3.6</v>
      </c>
      <c r="I402" s="288">
        <v>0.14399999999999999</v>
      </c>
      <c r="J402" s="260">
        <v>48</v>
      </c>
      <c r="K402" s="288">
        <v>6.911999999999999</v>
      </c>
      <c r="L402" s="289">
        <v>76.031999999999982</v>
      </c>
      <c r="M402" s="475"/>
      <c r="N402" s="476"/>
      <c r="O402" s="476"/>
      <c r="P402" s="476"/>
      <c r="Q402" s="476"/>
      <c r="R402" s="477"/>
      <c r="S402" s="46" t="s">
        <v>330</v>
      </c>
      <c r="T402" s="92">
        <v>9146.8727233347126</v>
      </c>
      <c r="U402" s="92">
        <v>8963.9352688680174</v>
      </c>
      <c r="V402" s="92">
        <v>8872.4665416346706</v>
      </c>
      <c r="W402" s="92">
        <v>8780.9978144013239</v>
      </c>
      <c r="X402" s="92">
        <v>8689.5290871679772</v>
      </c>
    </row>
    <row r="403" spans="1:24" ht="16.5" customHeight="1">
      <c r="A403" s="42">
        <v>368454</v>
      </c>
      <c r="B403" s="489"/>
      <c r="C403" s="260">
        <v>1200</v>
      </c>
      <c r="D403" s="260">
        <v>600</v>
      </c>
      <c r="E403" s="260">
        <v>50</v>
      </c>
      <c r="F403" s="287" t="s">
        <v>2360</v>
      </c>
      <c r="G403" s="260">
        <v>4</v>
      </c>
      <c r="H403" s="288">
        <v>2.88</v>
      </c>
      <c r="I403" s="288">
        <v>0.14399999999999999</v>
      </c>
      <c r="J403" s="260">
        <v>48</v>
      </c>
      <c r="K403" s="288">
        <v>6.911999999999999</v>
      </c>
      <c r="L403" s="289">
        <v>76.031999999999982</v>
      </c>
      <c r="M403" s="472"/>
      <c r="N403" s="473"/>
      <c r="O403" s="473"/>
      <c r="P403" s="473"/>
      <c r="Q403" s="473"/>
      <c r="R403" s="474"/>
      <c r="S403" s="46" t="s">
        <v>330</v>
      </c>
      <c r="T403" s="92">
        <v>9146.8727233347126</v>
      </c>
      <c r="U403" s="92">
        <v>8963.9352688680174</v>
      </c>
      <c r="V403" s="92">
        <v>8872.4665416346706</v>
      </c>
      <c r="W403" s="92">
        <v>8780.9978144013239</v>
      </c>
      <c r="X403" s="92">
        <v>8689.5290871679772</v>
      </c>
    </row>
    <row r="404" spans="1:24" ht="16.5" customHeight="1">
      <c r="A404" s="511" t="s">
        <v>2425</v>
      </c>
      <c r="B404" s="512"/>
      <c r="C404" s="513"/>
      <c r="D404" s="513"/>
      <c r="E404" s="513"/>
      <c r="F404" s="513"/>
      <c r="G404" s="513"/>
      <c r="H404" s="513"/>
      <c r="I404" s="513"/>
      <c r="J404" s="513"/>
      <c r="K404" s="513"/>
      <c r="L404" s="513"/>
      <c r="M404" s="513"/>
      <c r="N404" s="513"/>
      <c r="O404" s="513"/>
      <c r="P404" s="513"/>
      <c r="Q404" s="513"/>
      <c r="R404" s="513"/>
      <c r="S404" s="513"/>
      <c r="T404" s="513"/>
      <c r="U404" s="513"/>
      <c r="V404" s="513"/>
      <c r="W404" s="513"/>
      <c r="X404" s="514"/>
    </row>
    <row r="405" spans="1:24" ht="21.75" customHeight="1">
      <c r="A405" s="42">
        <v>36932</v>
      </c>
      <c r="B405" s="487" t="s">
        <v>2412</v>
      </c>
      <c r="C405" s="260">
        <v>1200</v>
      </c>
      <c r="D405" s="260">
        <v>600</v>
      </c>
      <c r="E405" s="260">
        <v>50</v>
      </c>
      <c r="F405" s="287" t="s">
        <v>2359</v>
      </c>
      <c r="G405" s="260">
        <v>12</v>
      </c>
      <c r="H405" s="288"/>
      <c r="I405" s="288">
        <v>0.432</v>
      </c>
      <c r="J405" s="260">
        <v>16</v>
      </c>
      <c r="K405" s="288">
        <v>6.9119999999999999</v>
      </c>
      <c r="L405" s="288">
        <v>76.031999999999982</v>
      </c>
      <c r="M405" s="47"/>
      <c r="N405" s="48"/>
      <c r="O405" s="48"/>
      <c r="P405" s="48"/>
      <c r="Q405" s="48"/>
      <c r="R405" s="49"/>
      <c r="S405" s="46" t="s">
        <v>330</v>
      </c>
      <c r="T405" s="92">
        <v>1759.738220410735</v>
      </c>
      <c r="U405" s="92">
        <v>1724.5434560025203</v>
      </c>
      <c r="V405" s="92">
        <v>1706.946073798413</v>
      </c>
      <c r="W405" s="92">
        <v>1689.3486915943056</v>
      </c>
      <c r="X405" s="92">
        <v>1671.7513093901982</v>
      </c>
    </row>
    <row r="406" spans="1:24" ht="21.75" customHeight="1">
      <c r="A406" s="42">
        <v>372998</v>
      </c>
      <c r="B406" s="488"/>
      <c r="C406" s="260">
        <v>1200</v>
      </c>
      <c r="D406" s="260">
        <v>600</v>
      </c>
      <c r="E406" s="260">
        <v>50</v>
      </c>
      <c r="F406" s="287" t="s">
        <v>2359</v>
      </c>
      <c r="G406" s="260">
        <v>8</v>
      </c>
      <c r="H406" s="288"/>
      <c r="I406" s="288">
        <v>0.28799999999999998</v>
      </c>
      <c r="J406" s="260">
        <v>24</v>
      </c>
      <c r="K406" s="288">
        <v>6.911999999999999</v>
      </c>
      <c r="L406" s="288">
        <v>76.031999999999982</v>
      </c>
      <c r="M406" s="50"/>
      <c r="N406" s="1"/>
      <c r="O406" s="1"/>
      <c r="P406" s="1"/>
      <c r="Q406" s="1"/>
      <c r="R406" s="51"/>
      <c r="S406" s="46" t="s">
        <v>330</v>
      </c>
      <c r="T406" s="92">
        <v>1759.738220410735</v>
      </c>
      <c r="U406" s="92">
        <v>1724.5434560025203</v>
      </c>
      <c r="V406" s="92">
        <v>1706.946073798413</v>
      </c>
      <c r="W406" s="92">
        <v>1689.3486915943056</v>
      </c>
      <c r="X406" s="92">
        <v>1671.7513093901982</v>
      </c>
    </row>
    <row r="407" spans="1:24" ht="21.75" customHeight="1">
      <c r="A407" s="42">
        <v>36915</v>
      </c>
      <c r="B407" s="489"/>
      <c r="C407" s="260">
        <v>1200</v>
      </c>
      <c r="D407" s="260">
        <v>600</v>
      </c>
      <c r="E407" s="260">
        <v>100</v>
      </c>
      <c r="F407" s="287" t="s">
        <v>2365</v>
      </c>
      <c r="G407" s="260">
        <v>6</v>
      </c>
      <c r="H407" s="288"/>
      <c r="I407" s="288">
        <v>0.432</v>
      </c>
      <c r="J407" s="260">
        <v>16</v>
      </c>
      <c r="K407" s="288">
        <v>6.9119999999999999</v>
      </c>
      <c r="L407" s="288">
        <v>76.031999999999982</v>
      </c>
      <c r="M407" s="50"/>
      <c r="N407" s="1"/>
      <c r="O407" s="1"/>
      <c r="P407" s="1"/>
      <c r="Q407" s="1"/>
      <c r="R407" s="51"/>
      <c r="S407" s="46" t="s">
        <v>330</v>
      </c>
      <c r="T407" s="92">
        <v>1759.738220410735</v>
      </c>
      <c r="U407" s="92">
        <v>1724.5434560025203</v>
      </c>
      <c r="V407" s="92">
        <v>1706.946073798413</v>
      </c>
      <c r="W407" s="92">
        <v>1689.3486915943056</v>
      </c>
      <c r="X407" s="92">
        <v>1671.7513093901982</v>
      </c>
    </row>
    <row r="408" spans="1:24" ht="21.75" customHeight="1">
      <c r="A408" s="42">
        <v>29072</v>
      </c>
      <c r="B408" s="487" t="s">
        <v>2413</v>
      </c>
      <c r="C408" s="260">
        <v>1200</v>
      </c>
      <c r="D408" s="260">
        <v>600</v>
      </c>
      <c r="E408" s="260">
        <v>50</v>
      </c>
      <c r="F408" s="287" t="s">
        <v>2360</v>
      </c>
      <c r="G408" s="260">
        <v>12</v>
      </c>
      <c r="H408" s="288"/>
      <c r="I408" s="288">
        <v>0.432</v>
      </c>
      <c r="J408" s="260">
        <v>16</v>
      </c>
      <c r="K408" s="288">
        <v>6.9119999999999999</v>
      </c>
      <c r="L408" s="288">
        <v>76.031999999999996</v>
      </c>
      <c r="M408" s="50"/>
      <c r="N408" s="1"/>
      <c r="O408" s="1"/>
      <c r="P408" s="1"/>
      <c r="Q408" s="1"/>
      <c r="R408" s="51"/>
      <c r="S408" s="46" t="s">
        <v>330</v>
      </c>
      <c r="T408" s="92">
        <v>1786.6388052060568</v>
      </c>
      <c r="U408" s="92">
        <v>1750.9060291019357</v>
      </c>
      <c r="V408" s="92">
        <v>1733.0396410498749</v>
      </c>
      <c r="W408" s="92">
        <v>1715.1732529978144</v>
      </c>
      <c r="X408" s="92">
        <v>1697.3068649457539</v>
      </c>
    </row>
    <row r="409" spans="1:24" ht="21.75" customHeight="1">
      <c r="A409" s="42">
        <v>36063</v>
      </c>
      <c r="B409" s="488"/>
      <c r="C409" s="260">
        <v>1200</v>
      </c>
      <c r="D409" s="260">
        <v>600</v>
      </c>
      <c r="E409" s="260">
        <v>60</v>
      </c>
      <c r="F409" s="287" t="s">
        <v>2360</v>
      </c>
      <c r="G409" s="260">
        <v>10</v>
      </c>
      <c r="H409" s="288"/>
      <c r="I409" s="288">
        <v>0.432</v>
      </c>
      <c r="J409" s="260">
        <v>16</v>
      </c>
      <c r="K409" s="288">
        <v>6.9119999999999999</v>
      </c>
      <c r="L409" s="288">
        <v>76.031999999999996</v>
      </c>
      <c r="M409" s="50"/>
      <c r="N409" s="1"/>
      <c r="O409" s="1"/>
      <c r="P409" s="1"/>
      <c r="Q409" s="1"/>
      <c r="R409" s="51"/>
      <c r="S409" s="46" t="s">
        <v>330</v>
      </c>
      <c r="T409" s="92">
        <v>1786.6388052060568</v>
      </c>
      <c r="U409" s="92">
        <v>1750.9060291019357</v>
      </c>
      <c r="V409" s="92">
        <v>1733.0396410498749</v>
      </c>
      <c r="W409" s="92">
        <v>1715.1732529978144</v>
      </c>
      <c r="X409" s="92">
        <v>1697.3068649457539</v>
      </c>
    </row>
    <row r="410" spans="1:24" ht="21.75" customHeight="1">
      <c r="A410" s="42">
        <v>355650</v>
      </c>
      <c r="B410" s="488"/>
      <c r="C410" s="260">
        <v>1200</v>
      </c>
      <c r="D410" s="260">
        <v>600</v>
      </c>
      <c r="E410" s="260">
        <v>70</v>
      </c>
      <c r="F410" s="287" t="s">
        <v>2360</v>
      </c>
      <c r="G410" s="260">
        <v>8</v>
      </c>
      <c r="H410" s="288"/>
      <c r="I410" s="288">
        <v>0.4032</v>
      </c>
      <c r="J410" s="260">
        <v>16</v>
      </c>
      <c r="K410" s="288">
        <v>6.4512</v>
      </c>
      <c r="L410" s="288">
        <v>70.963200000000001</v>
      </c>
      <c r="M410" s="50"/>
      <c r="N410" s="1"/>
      <c r="O410" s="1"/>
      <c r="P410" s="1"/>
      <c r="Q410" s="1"/>
      <c r="R410" s="51"/>
      <c r="S410" s="46" t="s">
        <v>330</v>
      </c>
      <c r="T410" s="92">
        <v>1787.1881935478427</v>
      </c>
      <c r="U410" s="92">
        <v>1751.4444296768859</v>
      </c>
      <c r="V410" s="92">
        <v>1733.5725477414073</v>
      </c>
      <c r="W410" s="92">
        <v>1715.700665805929</v>
      </c>
      <c r="X410" s="92">
        <v>1697.8287838704505</v>
      </c>
    </row>
    <row r="411" spans="1:24" ht="21.75" customHeight="1">
      <c r="A411" s="42">
        <v>355653</v>
      </c>
      <c r="B411" s="488"/>
      <c r="C411" s="260">
        <v>1200</v>
      </c>
      <c r="D411" s="260">
        <v>600</v>
      </c>
      <c r="E411" s="260">
        <v>80</v>
      </c>
      <c r="F411" s="287" t="s">
        <v>2360</v>
      </c>
      <c r="G411" s="260">
        <v>6</v>
      </c>
      <c r="H411" s="288"/>
      <c r="I411" s="288">
        <v>0.34560000000000002</v>
      </c>
      <c r="J411" s="260">
        <v>20</v>
      </c>
      <c r="K411" s="288">
        <v>6.9120000000000008</v>
      </c>
      <c r="L411" s="288">
        <v>76.032000000000011</v>
      </c>
      <c r="M411" s="50"/>
      <c r="N411" s="1"/>
      <c r="O411" s="1"/>
      <c r="P411" s="1"/>
      <c r="Q411" s="1"/>
      <c r="R411" s="51"/>
      <c r="S411" s="46" t="s">
        <v>330</v>
      </c>
      <c r="T411" s="92">
        <v>1786.6388052060568</v>
      </c>
      <c r="U411" s="92">
        <v>1750.9060291019357</v>
      </c>
      <c r="V411" s="92">
        <v>1733.0396410498749</v>
      </c>
      <c r="W411" s="92">
        <v>1715.1732529978144</v>
      </c>
      <c r="X411" s="92">
        <v>1697.3068649457539</v>
      </c>
    </row>
    <row r="412" spans="1:24" ht="21.75" customHeight="1">
      <c r="A412" s="42">
        <v>355654</v>
      </c>
      <c r="B412" s="488"/>
      <c r="C412" s="260">
        <v>1200</v>
      </c>
      <c r="D412" s="260">
        <v>600</v>
      </c>
      <c r="E412" s="260">
        <v>90</v>
      </c>
      <c r="F412" s="287" t="s">
        <v>2360</v>
      </c>
      <c r="G412" s="260">
        <v>6</v>
      </c>
      <c r="H412" s="288"/>
      <c r="I412" s="288">
        <v>0.38879999999999998</v>
      </c>
      <c r="J412" s="260">
        <v>16</v>
      </c>
      <c r="K412" s="288">
        <v>6.2207999999999997</v>
      </c>
      <c r="L412" s="288">
        <v>68.428799999999995</v>
      </c>
      <c r="M412" s="50"/>
      <c r="N412" s="1"/>
      <c r="O412" s="1"/>
      <c r="P412" s="1"/>
      <c r="Q412" s="1"/>
      <c r="R412" s="51"/>
      <c r="S412" s="46" t="s">
        <v>330</v>
      </c>
      <c r="T412" s="92">
        <v>1787.4934092932795</v>
      </c>
      <c r="U412" s="92">
        <v>1751.7435411074139</v>
      </c>
      <c r="V412" s="92">
        <v>1733.8686070144811</v>
      </c>
      <c r="W412" s="92">
        <v>1715.9936729215483</v>
      </c>
      <c r="X412" s="92">
        <v>1698.1187388286155</v>
      </c>
    </row>
    <row r="413" spans="1:24" ht="21.75" customHeight="1">
      <c r="A413" s="42">
        <v>31813</v>
      </c>
      <c r="B413" s="488"/>
      <c r="C413" s="260">
        <v>1200</v>
      </c>
      <c r="D413" s="260">
        <v>600</v>
      </c>
      <c r="E413" s="260">
        <v>100</v>
      </c>
      <c r="F413" s="287" t="s">
        <v>2360</v>
      </c>
      <c r="G413" s="260">
        <v>6</v>
      </c>
      <c r="H413" s="288"/>
      <c r="I413" s="288">
        <v>0.432</v>
      </c>
      <c r="J413" s="260">
        <v>16</v>
      </c>
      <c r="K413" s="288">
        <v>6.9119999999999999</v>
      </c>
      <c r="L413" s="288">
        <v>76.031999999999996</v>
      </c>
      <c r="M413" s="50"/>
      <c r="N413" s="1"/>
      <c r="O413" s="1"/>
      <c r="P413" s="1"/>
      <c r="Q413" s="1"/>
      <c r="R413" s="51"/>
      <c r="S413" s="46" t="s">
        <v>330</v>
      </c>
      <c r="T413" s="92">
        <v>1786.6388052060568</v>
      </c>
      <c r="U413" s="92">
        <v>1750.9060291019357</v>
      </c>
      <c r="V413" s="92">
        <v>1733.0396410498749</v>
      </c>
      <c r="W413" s="92">
        <v>1715.1732529978144</v>
      </c>
      <c r="X413" s="92">
        <v>1697.3068649457539</v>
      </c>
    </row>
    <row r="414" spans="1:24" ht="21.75" customHeight="1">
      <c r="A414" s="42">
        <v>355749</v>
      </c>
      <c r="B414" s="488"/>
      <c r="C414" s="260">
        <v>1200</v>
      </c>
      <c r="D414" s="260">
        <v>600</v>
      </c>
      <c r="E414" s="260">
        <v>110</v>
      </c>
      <c r="F414" s="287" t="s">
        <v>2360</v>
      </c>
      <c r="G414" s="260">
        <v>5</v>
      </c>
      <c r="H414" s="288"/>
      <c r="I414" s="288">
        <v>0.39600000000000002</v>
      </c>
      <c r="J414" s="260">
        <v>16</v>
      </c>
      <c r="K414" s="288">
        <v>6.3360000000000003</v>
      </c>
      <c r="L414" s="288">
        <v>69.695999999999998</v>
      </c>
      <c r="M414" s="50"/>
      <c r="N414" s="1"/>
      <c r="O414" s="1"/>
      <c r="P414" s="1"/>
      <c r="Q414" s="1"/>
      <c r="R414" s="51"/>
      <c r="S414" s="46" t="s">
        <v>330</v>
      </c>
      <c r="T414" s="92">
        <v>1787.3380267319662</v>
      </c>
      <c r="U414" s="92">
        <v>1751.5912661973268</v>
      </c>
      <c r="V414" s="92">
        <v>1733.7178859300072</v>
      </c>
      <c r="W414" s="92">
        <v>1715.8445056626874</v>
      </c>
      <c r="X414" s="92">
        <v>1697.9711253953678</v>
      </c>
    </row>
    <row r="415" spans="1:24" ht="21.75" customHeight="1">
      <c r="A415" s="42">
        <v>355750</v>
      </c>
      <c r="B415" s="488"/>
      <c r="C415" s="260">
        <v>1200</v>
      </c>
      <c r="D415" s="260">
        <v>600</v>
      </c>
      <c r="E415" s="260">
        <v>120</v>
      </c>
      <c r="F415" s="287" t="s">
        <v>2360</v>
      </c>
      <c r="G415" s="260">
        <v>5</v>
      </c>
      <c r="H415" s="288"/>
      <c r="I415" s="288">
        <v>0.432</v>
      </c>
      <c r="J415" s="260">
        <v>16</v>
      </c>
      <c r="K415" s="288">
        <v>6.9119999999999999</v>
      </c>
      <c r="L415" s="288">
        <v>76.031999999999996</v>
      </c>
      <c r="M415" s="50"/>
      <c r="N415" s="1"/>
      <c r="O415" s="1"/>
      <c r="P415" s="1"/>
      <c r="Q415" s="1"/>
      <c r="R415" s="51"/>
      <c r="S415" s="46" t="s">
        <v>330</v>
      </c>
      <c r="T415" s="92">
        <v>1786.6388052060568</v>
      </c>
      <c r="U415" s="92">
        <v>1750.9060291019357</v>
      </c>
      <c r="V415" s="92">
        <v>1733.0396410498749</v>
      </c>
      <c r="W415" s="92">
        <v>1715.1732529978144</v>
      </c>
      <c r="X415" s="92">
        <v>1697.3068649457539</v>
      </c>
    </row>
    <row r="416" spans="1:24" ht="21.75" customHeight="1">
      <c r="A416" s="42">
        <v>419965</v>
      </c>
      <c r="B416" s="488"/>
      <c r="C416" s="260">
        <v>1200</v>
      </c>
      <c r="D416" s="260">
        <v>600</v>
      </c>
      <c r="E416" s="260">
        <v>130</v>
      </c>
      <c r="F416" s="287" t="s">
        <v>2360</v>
      </c>
      <c r="G416" s="260">
        <v>3</v>
      </c>
      <c r="H416" s="288"/>
      <c r="I416" s="288">
        <v>0.28079999999999999</v>
      </c>
      <c r="J416" s="260">
        <v>24</v>
      </c>
      <c r="K416" s="288">
        <v>6.7392000000000003</v>
      </c>
      <c r="L416" s="288">
        <v>74.131200000000007</v>
      </c>
      <c r="M416" s="50"/>
      <c r="N416" s="1"/>
      <c r="O416" s="1"/>
      <c r="P416" s="1"/>
      <c r="Q416" s="1"/>
      <c r="R416" s="51"/>
      <c r="S416" s="46" t="s">
        <v>330</v>
      </c>
      <c r="T416" s="92">
        <v>1786.8360215338773</v>
      </c>
      <c r="U416" s="92">
        <v>1751.0993011031997</v>
      </c>
      <c r="V416" s="92">
        <v>1733.2309408878609</v>
      </c>
      <c r="W416" s="92">
        <v>1715.3625806725222</v>
      </c>
      <c r="X416" s="92">
        <v>1697.4942204571835</v>
      </c>
    </row>
    <row r="417" spans="1:24" ht="21.75" customHeight="1">
      <c r="A417" s="42">
        <v>355751</v>
      </c>
      <c r="B417" s="488"/>
      <c r="C417" s="260">
        <v>1200</v>
      </c>
      <c r="D417" s="260">
        <v>600</v>
      </c>
      <c r="E417" s="260">
        <v>140</v>
      </c>
      <c r="F417" s="287" t="s">
        <v>2360</v>
      </c>
      <c r="G417" s="260">
        <v>4</v>
      </c>
      <c r="H417" s="288"/>
      <c r="I417" s="288">
        <v>0.4032</v>
      </c>
      <c r="J417" s="260">
        <v>16</v>
      </c>
      <c r="K417" s="288">
        <v>6.4512</v>
      </c>
      <c r="L417" s="288">
        <v>70.963200000000001</v>
      </c>
      <c r="M417" s="50"/>
      <c r="N417" s="1"/>
      <c r="O417" s="1"/>
      <c r="P417" s="1"/>
      <c r="Q417" s="1"/>
      <c r="R417" s="51"/>
      <c r="S417" s="46" t="s">
        <v>330</v>
      </c>
      <c r="T417" s="92">
        <v>1787.1881935478427</v>
      </c>
      <c r="U417" s="92">
        <v>1751.4444296768859</v>
      </c>
      <c r="V417" s="92">
        <v>1733.5725477414073</v>
      </c>
      <c r="W417" s="92">
        <v>1715.700665805929</v>
      </c>
      <c r="X417" s="92">
        <v>1697.8287838704505</v>
      </c>
    </row>
    <row r="418" spans="1:24" ht="21.75" customHeight="1">
      <c r="A418" s="42">
        <v>34077</v>
      </c>
      <c r="B418" s="488"/>
      <c r="C418" s="260">
        <v>1200</v>
      </c>
      <c r="D418" s="260">
        <v>600</v>
      </c>
      <c r="E418" s="260">
        <v>150</v>
      </c>
      <c r="F418" s="287" t="s">
        <v>2360</v>
      </c>
      <c r="G418" s="260">
        <v>4</v>
      </c>
      <c r="H418" s="288"/>
      <c r="I418" s="288">
        <v>0.432</v>
      </c>
      <c r="J418" s="260">
        <v>16</v>
      </c>
      <c r="K418" s="288">
        <v>6.9119999999999999</v>
      </c>
      <c r="L418" s="288">
        <v>76.031999999999996</v>
      </c>
      <c r="M418" s="50"/>
      <c r="N418" s="1"/>
      <c r="O418" s="1"/>
      <c r="P418" s="1"/>
      <c r="Q418" s="1"/>
      <c r="R418" s="51"/>
      <c r="S418" s="46" t="s">
        <v>330</v>
      </c>
      <c r="T418" s="92">
        <v>1786.6388052060568</v>
      </c>
      <c r="U418" s="92">
        <v>1750.9060291019357</v>
      </c>
      <c r="V418" s="92">
        <v>1733.0396410498749</v>
      </c>
      <c r="W418" s="92">
        <v>1715.1732529978144</v>
      </c>
      <c r="X418" s="92">
        <v>1697.3068649457539</v>
      </c>
    </row>
    <row r="419" spans="1:24" ht="21.75" customHeight="1">
      <c r="A419" s="42">
        <v>355753</v>
      </c>
      <c r="B419" s="488"/>
      <c r="C419" s="260">
        <v>1200</v>
      </c>
      <c r="D419" s="260">
        <v>600</v>
      </c>
      <c r="E419" s="260">
        <v>160</v>
      </c>
      <c r="F419" s="287" t="s">
        <v>2360</v>
      </c>
      <c r="G419" s="260">
        <v>3</v>
      </c>
      <c r="H419" s="288"/>
      <c r="I419" s="288">
        <v>0.34560000000000002</v>
      </c>
      <c r="J419" s="260">
        <v>20</v>
      </c>
      <c r="K419" s="288">
        <v>6.9120000000000008</v>
      </c>
      <c r="L419" s="288">
        <v>76.032000000000011</v>
      </c>
      <c r="M419" s="50"/>
      <c r="N419" s="1"/>
      <c r="O419" s="1"/>
      <c r="P419" s="1"/>
      <c r="Q419" s="1"/>
      <c r="R419" s="51"/>
      <c r="S419" s="46" t="s">
        <v>330</v>
      </c>
      <c r="T419" s="92">
        <v>1786.6388052060568</v>
      </c>
      <c r="U419" s="92">
        <v>1750.9060291019357</v>
      </c>
      <c r="V419" s="92">
        <v>1733.0396410498749</v>
      </c>
      <c r="W419" s="92">
        <v>1715.1732529978144</v>
      </c>
      <c r="X419" s="92">
        <v>1697.3068649457539</v>
      </c>
    </row>
    <row r="420" spans="1:24" ht="21.75" customHeight="1">
      <c r="A420" s="42">
        <v>355759</v>
      </c>
      <c r="B420" s="488"/>
      <c r="C420" s="260">
        <v>1200</v>
      </c>
      <c r="D420" s="260">
        <v>600</v>
      </c>
      <c r="E420" s="260">
        <v>170</v>
      </c>
      <c r="F420" s="287" t="s">
        <v>2360</v>
      </c>
      <c r="G420" s="260">
        <v>3</v>
      </c>
      <c r="H420" s="288"/>
      <c r="I420" s="288">
        <v>0.36720000000000003</v>
      </c>
      <c r="J420" s="260">
        <v>16</v>
      </c>
      <c r="K420" s="288">
        <v>5.8752000000000004</v>
      </c>
      <c r="L420" s="288">
        <v>64.627200000000002</v>
      </c>
      <c r="M420" s="50"/>
      <c r="N420" s="1"/>
      <c r="O420" s="1"/>
      <c r="P420" s="1"/>
      <c r="Q420" s="1"/>
      <c r="R420" s="51"/>
      <c r="S420" s="46" t="s">
        <v>330</v>
      </c>
      <c r="T420" s="92">
        <v>1787.996117579881</v>
      </c>
      <c r="U420" s="92">
        <v>1752.2361952282833</v>
      </c>
      <c r="V420" s="92">
        <v>1734.3562340524845</v>
      </c>
      <c r="W420" s="92">
        <v>1716.4762728766857</v>
      </c>
      <c r="X420" s="92">
        <v>1698.5963117008869</v>
      </c>
    </row>
    <row r="421" spans="1:24" ht="21.75" customHeight="1">
      <c r="A421" s="42">
        <v>355782</v>
      </c>
      <c r="B421" s="488"/>
      <c r="C421" s="260">
        <v>1200</v>
      </c>
      <c r="D421" s="260">
        <v>600</v>
      </c>
      <c r="E421" s="260">
        <v>180</v>
      </c>
      <c r="F421" s="287" t="s">
        <v>2360</v>
      </c>
      <c r="G421" s="260">
        <v>3</v>
      </c>
      <c r="H421" s="288"/>
      <c r="I421" s="288">
        <v>0.38879999999999998</v>
      </c>
      <c r="J421" s="260">
        <v>16</v>
      </c>
      <c r="K421" s="288">
        <v>6.2207999999999997</v>
      </c>
      <c r="L421" s="288">
        <v>68.428799999999995</v>
      </c>
      <c r="M421" s="50"/>
      <c r="N421" s="1"/>
      <c r="O421" s="1"/>
      <c r="P421" s="1"/>
      <c r="Q421" s="1"/>
      <c r="R421" s="51"/>
      <c r="S421" s="46" t="s">
        <v>330</v>
      </c>
      <c r="T421" s="92">
        <v>1787.4934092932795</v>
      </c>
      <c r="U421" s="92">
        <v>1751.7435411074139</v>
      </c>
      <c r="V421" s="92">
        <v>1733.8686070144811</v>
      </c>
      <c r="W421" s="92">
        <v>1715.9936729215483</v>
      </c>
      <c r="X421" s="92">
        <v>1698.1187388286155</v>
      </c>
    </row>
    <row r="422" spans="1:24" ht="21.75" customHeight="1">
      <c r="A422" s="42">
        <v>355785</v>
      </c>
      <c r="B422" s="488"/>
      <c r="C422" s="260">
        <v>1200</v>
      </c>
      <c r="D422" s="260">
        <v>600</v>
      </c>
      <c r="E422" s="260">
        <v>190</v>
      </c>
      <c r="F422" s="287" t="s">
        <v>2360</v>
      </c>
      <c r="G422" s="260">
        <v>3</v>
      </c>
      <c r="H422" s="288"/>
      <c r="I422" s="288">
        <v>0.41039999999999999</v>
      </c>
      <c r="J422" s="260">
        <v>16</v>
      </c>
      <c r="K422" s="288">
        <v>6.5663999999999998</v>
      </c>
      <c r="L422" s="288">
        <v>72.230400000000003</v>
      </c>
      <c r="M422" s="50"/>
      <c r="N422" s="1"/>
      <c r="O422" s="1"/>
      <c r="P422" s="1"/>
      <c r="Q422" s="1"/>
      <c r="R422" s="51"/>
      <c r="S422" s="46" t="s">
        <v>330</v>
      </c>
      <c r="T422" s="92">
        <v>1787.0436176684254</v>
      </c>
      <c r="U422" s="92">
        <v>1751.3027453150569</v>
      </c>
      <c r="V422" s="92">
        <v>1733.4323091383726</v>
      </c>
      <c r="W422" s="92">
        <v>1715.5618729616883</v>
      </c>
      <c r="X422" s="92">
        <v>1697.691436785004</v>
      </c>
    </row>
    <row r="423" spans="1:24" ht="21.75" customHeight="1">
      <c r="A423" s="42">
        <v>355813</v>
      </c>
      <c r="B423" s="489"/>
      <c r="C423" s="260">
        <v>1200</v>
      </c>
      <c r="D423" s="260">
        <v>600</v>
      </c>
      <c r="E423" s="260">
        <v>200</v>
      </c>
      <c r="F423" s="287" t="s">
        <v>2360</v>
      </c>
      <c r="G423" s="260">
        <v>3</v>
      </c>
      <c r="H423" s="288"/>
      <c r="I423" s="288">
        <v>0.432</v>
      </c>
      <c r="J423" s="260">
        <v>16</v>
      </c>
      <c r="K423" s="288">
        <v>6.9119999999999999</v>
      </c>
      <c r="L423" s="288">
        <v>76.031999999999996</v>
      </c>
      <c r="M423" s="50"/>
      <c r="N423" s="1"/>
      <c r="O423" s="1"/>
      <c r="P423" s="1"/>
      <c r="Q423" s="1"/>
      <c r="R423" s="51"/>
      <c r="S423" s="46" t="s">
        <v>330</v>
      </c>
      <c r="T423" s="92">
        <v>1786.6388052060568</v>
      </c>
      <c r="U423" s="92">
        <v>1750.9060291019357</v>
      </c>
      <c r="V423" s="92">
        <v>1733.0396410498749</v>
      </c>
      <c r="W423" s="92">
        <v>1715.1732529978144</v>
      </c>
      <c r="X423" s="92">
        <v>1697.3068649457539</v>
      </c>
    </row>
    <row r="424" spans="1:24" ht="21.75" customHeight="1">
      <c r="A424" s="42">
        <v>35402</v>
      </c>
      <c r="B424" s="487" t="s">
        <v>2414</v>
      </c>
      <c r="C424" s="260">
        <v>1200</v>
      </c>
      <c r="D424" s="260">
        <v>600</v>
      </c>
      <c r="E424" s="260">
        <v>50</v>
      </c>
      <c r="F424" s="287" t="s">
        <v>2360</v>
      </c>
      <c r="G424" s="260">
        <v>12</v>
      </c>
      <c r="H424" s="288"/>
      <c r="I424" s="288">
        <v>0.432</v>
      </c>
      <c r="J424" s="260">
        <v>16</v>
      </c>
      <c r="K424" s="288">
        <v>6.9119999999999999</v>
      </c>
      <c r="L424" s="288">
        <v>76.031999999999996</v>
      </c>
      <c r="M424" s="50"/>
      <c r="N424" s="1"/>
      <c r="O424" s="1"/>
      <c r="P424" s="1"/>
      <c r="Q424" s="1"/>
      <c r="R424" s="51"/>
      <c r="S424" s="46" t="s">
        <v>330</v>
      </c>
      <c r="T424" s="92">
        <v>2422.8961151475769</v>
      </c>
      <c r="U424" s="92">
        <v>2374.4381928446255</v>
      </c>
      <c r="V424" s="92">
        <v>2350.2092316931494</v>
      </c>
      <c r="W424" s="92">
        <v>2325.9802705416737</v>
      </c>
      <c r="X424" s="92">
        <v>2301.751309390198</v>
      </c>
    </row>
    <row r="425" spans="1:24" ht="21.75" customHeight="1">
      <c r="A425" s="42">
        <v>355842</v>
      </c>
      <c r="B425" s="488"/>
      <c r="C425" s="260">
        <v>1200</v>
      </c>
      <c r="D425" s="260">
        <v>600</v>
      </c>
      <c r="E425" s="260">
        <v>60</v>
      </c>
      <c r="F425" s="287" t="s">
        <v>2360</v>
      </c>
      <c r="G425" s="260">
        <v>10</v>
      </c>
      <c r="H425" s="288"/>
      <c r="I425" s="288">
        <v>0.432</v>
      </c>
      <c r="J425" s="260">
        <v>16</v>
      </c>
      <c r="K425" s="288">
        <v>6.9119999999999999</v>
      </c>
      <c r="L425" s="288">
        <v>76.031999999999996</v>
      </c>
      <c r="M425" s="50"/>
      <c r="N425" s="1"/>
      <c r="O425" s="1"/>
      <c r="P425" s="1"/>
      <c r="Q425" s="1"/>
      <c r="R425" s="51"/>
      <c r="S425" s="46" t="s">
        <v>330</v>
      </c>
      <c r="T425" s="92">
        <v>2422.8961151475769</v>
      </c>
      <c r="U425" s="92">
        <v>2374.4381928446255</v>
      </c>
      <c r="V425" s="92">
        <v>2350.2092316931494</v>
      </c>
      <c r="W425" s="92">
        <v>2325.9802705416737</v>
      </c>
      <c r="X425" s="92">
        <v>2301.751309390198</v>
      </c>
    </row>
    <row r="426" spans="1:24" ht="21.75" customHeight="1">
      <c r="A426" s="42">
        <v>36958</v>
      </c>
      <c r="B426" s="488"/>
      <c r="C426" s="260">
        <v>1200</v>
      </c>
      <c r="D426" s="260">
        <v>600</v>
      </c>
      <c r="E426" s="260">
        <v>70</v>
      </c>
      <c r="F426" s="287" t="s">
        <v>2360</v>
      </c>
      <c r="G426" s="260">
        <v>8</v>
      </c>
      <c r="H426" s="288"/>
      <c r="I426" s="288">
        <v>0.4032</v>
      </c>
      <c r="J426" s="260">
        <v>16</v>
      </c>
      <c r="K426" s="288">
        <v>6.4512</v>
      </c>
      <c r="L426" s="288">
        <v>70.963200000000001</v>
      </c>
      <c r="M426" s="50"/>
      <c r="N426" s="1"/>
      <c r="O426" s="1"/>
      <c r="P426" s="1"/>
      <c r="Q426" s="1"/>
      <c r="R426" s="51"/>
      <c r="S426" s="46" t="s">
        <v>330</v>
      </c>
      <c r="T426" s="92">
        <v>2423.4455034893631</v>
      </c>
      <c r="U426" s="92">
        <v>2374.9765934195757</v>
      </c>
      <c r="V426" s="92">
        <v>2350.7421383846822</v>
      </c>
      <c r="W426" s="92">
        <v>2326.5076833497883</v>
      </c>
      <c r="X426" s="92">
        <v>2302.2732283148948</v>
      </c>
    </row>
    <row r="427" spans="1:24" ht="21.75" customHeight="1">
      <c r="A427" s="42">
        <v>386752</v>
      </c>
      <c r="B427" s="488"/>
      <c r="C427" s="260">
        <v>1200</v>
      </c>
      <c r="D427" s="260">
        <v>600</v>
      </c>
      <c r="E427" s="260">
        <v>80</v>
      </c>
      <c r="F427" s="287" t="s">
        <v>2360</v>
      </c>
      <c r="G427" s="260">
        <v>6</v>
      </c>
      <c r="H427" s="288"/>
      <c r="I427" s="288">
        <v>0.34560000000000002</v>
      </c>
      <c r="J427" s="260">
        <v>20</v>
      </c>
      <c r="K427" s="288">
        <v>6.9120000000000008</v>
      </c>
      <c r="L427" s="288">
        <v>76.032000000000011</v>
      </c>
      <c r="M427" s="50"/>
      <c r="N427" s="1"/>
      <c r="O427" s="1"/>
      <c r="P427" s="1"/>
      <c r="Q427" s="1"/>
      <c r="R427" s="51"/>
      <c r="S427" s="46" t="s">
        <v>330</v>
      </c>
      <c r="T427" s="92">
        <v>2422.8961151475769</v>
      </c>
      <c r="U427" s="92">
        <v>2374.4381928446255</v>
      </c>
      <c r="V427" s="92">
        <v>2350.2092316931494</v>
      </c>
      <c r="W427" s="92">
        <v>2325.9802705416737</v>
      </c>
      <c r="X427" s="92">
        <v>2301.751309390198</v>
      </c>
    </row>
    <row r="428" spans="1:24" ht="21.75" customHeight="1">
      <c r="A428" s="42">
        <v>355852</v>
      </c>
      <c r="B428" s="488"/>
      <c r="C428" s="260">
        <v>1200</v>
      </c>
      <c r="D428" s="260">
        <v>600</v>
      </c>
      <c r="E428" s="260">
        <v>90</v>
      </c>
      <c r="F428" s="287" t="s">
        <v>2360</v>
      </c>
      <c r="G428" s="260">
        <v>6</v>
      </c>
      <c r="H428" s="288"/>
      <c r="I428" s="288">
        <v>0.38879999999999998</v>
      </c>
      <c r="J428" s="260">
        <v>16</v>
      </c>
      <c r="K428" s="288">
        <v>6.2207999999999997</v>
      </c>
      <c r="L428" s="288">
        <v>68.428799999999995</v>
      </c>
      <c r="M428" s="50"/>
      <c r="N428" s="1"/>
      <c r="O428" s="1"/>
      <c r="P428" s="1"/>
      <c r="Q428" s="1"/>
      <c r="R428" s="51"/>
      <c r="S428" s="46" t="s">
        <v>330</v>
      </c>
      <c r="T428" s="92">
        <v>2423.7507192347998</v>
      </c>
      <c r="U428" s="92">
        <v>2375.2757048501039</v>
      </c>
      <c r="V428" s="92">
        <v>2351.038197657756</v>
      </c>
      <c r="W428" s="92">
        <v>2326.8006904654076</v>
      </c>
      <c r="X428" s="92">
        <v>2302.5631832730596</v>
      </c>
    </row>
    <row r="429" spans="1:24" ht="21.75" customHeight="1">
      <c r="A429" s="42">
        <v>36587</v>
      </c>
      <c r="B429" s="488"/>
      <c r="C429" s="260">
        <v>1200</v>
      </c>
      <c r="D429" s="260">
        <v>600</v>
      </c>
      <c r="E429" s="260">
        <v>100</v>
      </c>
      <c r="F429" s="287" t="s">
        <v>2360</v>
      </c>
      <c r="G429" s="260">
        <v>6</v>
      </c>
      <c r="H429" s="288"/>
      <c r="I429" s="288">
        <v>0.432</v>
      </c>
      <c r="J429" s="260">
        <v>16</v>
      </c>
      <c r="K429" s="288">
        <v>6.9119999999999999</v>
      </c>
      <c r="L429" s="288">
        <v>76.031999999999996</v>
      </c>
      <c r="M429" s="50"/>
      <c r="N429" s="1"/>
      <c r="O429" s="1"/>
      <c r="P429" s="1"/>
      <c r="Q429" s="1"/>
      <c r="R429" s="51"/>
      <c r="S429" s="46" t="s">
        <v>330</v>
      </c>
      <c r="T429" s="92">
        <v>2422.8961151475769</v>
      </c>
      <c r="U429" s="92">
        <v>2374.4381928446255</v>
      </c>
      <c r="V429" s="92">
        <v>2350.2092316931494</v>
      </c>
      <c r="W429" s="92">
        <v>2325.9802705416737</v>
      </c>
      <c r="X429" s="92">
        <v>2301.751309390198</v>
      </c>
    </row>
    <row r="430" spans="1:24" ht="21.75" customHeight="1">
      <c r="A430" s="42">
        <v>439590</v>
      </c>
      <c r="B430" s="488"/>
      <c r="C430" s="260">
        <v>1200</v>
      </c>
      <c r="D430" s="260">
        <v>600</v>
      </c>
      <c r="E430" s="260">
        <v>110</v>
      </c>
      <c r="F430" s="287" t="s">
        <v>2360</v>
      </c>
      <c r="G430" s="260">
        <v>3</v>
      </c>
      <c r="H430" s="288"/>
      <c r="I430" s="288">
        <v>0.23760000000000001</v>
      </c>
      <c r="J430" s="260">
        <v>28</v>
      </c>
      <c r="K430" s="288">
        <v>6.6528</v>
      </c>
      <c r="L430" s="288">
        <v>73.180800000000005</v>
      </c>
      <c r="M430" s="50"/>
      <c r="N430" s="1"/>
      <c r="O430" s="1"/>
      <c r="P430" s="1"/>
      <c r="Q430" s="1"/>
      <c r="R430" s="51"/>
      <c r="S430" s="46" t="s">
        <v>330</v>
      </c>
      <c r="T430" s="92">
        <v>2423.1957815158239</v>
      </c>
      <c r="U430" s="92">
        <v>2374.7318658855074</v>
      </c>
      <c r="V430" s="92">
        <v>2350.4999080703492</v>
      </c>
      <c r="W430" s="92">
        <v>2326.267950255191</v>
      </c>
      <c r="X430" s="92">
        <v>2302.0359924400327</v>
      </c>
    </row>
    <row r="431" spans="1:24" ht="21.75" customHeight="1">
      <c r="A431" s="42">
        <v>419967</v>
      </c>
      <c r="B431" s="488"/>
      <c r="C431" s="260">
        <v>1200</v>
      </c>
      <c r="D431" s="260">
        <v>600</v>
      </c>
      <c r="E431" s="260">
        <v>120</v>
      </c>
      <c r="F431" s="287" t="s">
        <v>2360</v>
      </c>
      <c r="G431" s="260">
        <v>5</v>
      </c>
      <c r="H431" s="288"/>
      <c r="I431" s="288">
        <v>0.432</v>
      </c>
      <c r="J431" s="260">
        <v>16</v>
      </c>
      <c r="K431" s="288">
        <v>6.9119999999999999</v>
      </c>
      <c r="L431" s="288">
        <v>76.031999999999996</v>
      </c>
      <c r="M431" s="50"/>
      <c r="N431" s="1"/>
      <c r="O431" s="1"/>
      <c r="P431" s="1"/>
      <c r="Q431" s="1"/>
      <c r="R431" s="51"/>
      <c r="S431" s="46" t="s">
        <v>330</v>
      </c>
      <c r="T431" s="92">
        <v>2422.8961151475769</v>
      </c>
      <c r="U431" s="92">
        <v>2374.4381928446255</v>
      </c>
      <c r="V431" s="92">
        <v>2350.2092316931494</v>
      </c>
      <c r="W431" s="92">
        <v>2325.9802705416737</v>
      </c>
      <c r="X431" s="92">
        <v>2301.751309390198</v>
      </c>
    </row>
    <row r="432" spans="1:24" ht="21.75" customHeight="1">
      <c r="A432" s="42">
        <v>419968</v>
      </c>
      <c r="B432" s="488"/>
      <c r="C432" s="260">
        <v>1200</v>
      </c>
      <c r="D432" s="260">
        <v>600</v>
      </c>
      <c r="E432" s="260">
        <v>130</v>
      </c>
      <c r="F432" s="287" t="s">
        <v>2360</v>
      </c>
      <c r="G432" s="260">
        <v>3</v>
      </c>
      <c r="H432" s="288"/>
      <c r="I432" s="288">
        <v>0.28079999999999999</v>
      </c>
      <c r="J432" s="260">
        <v>24</v>
      </c>
      <c r="K432" s="288">
        <v>6.7392000000000003</v>
      </c>
      <c r="L432" s="288">
        <v>74.131200000000007</v>
      </c>
      <c r="M432" s="50"/>
      <c r="N432" s="1"/>
      <c r="O432" s="1"/>
      <c r="P432" s="1"/>
      <c r="Q432" s="1"/>
      <c r="R432" s="51"/>
      <c r="S432" s="46" t="s">
        <v>330</v>
      </c>
      <c r="T432" s="92">
        <v>2423.0933314753979</v>
      </c>
      <c r="U432" s="92">
        <v>2374.6314648458897</v>
      </c>
      <c r="V432" s="92">
        <v>2350.400531531136</v>
      </c>
      <c r="W432" s="92">
        <v>2326.1695982163819</v>
      </c>
      <c r="X432" s="92">
        <v>2301.9386649016278</v>
      </c>
    </row>
    <row r="433" spans="1:24" ht="21.75" customHeight="1">
      <c r="A433" s="42">
        <v>419970</v>
      </c>
      <c r="B433" s="488"/>
      <c r="C433" s="260">
        <v>1200</v>
      </c>
      <c r="D433" s="260">
        <v>600</v>
      </c>
      <c r="E433" s="260">
        <v>140</v>
      </c>
      <c r="F433" s="287" t="s">
        <v>2360</v>
      </c>
      <c r="G433" s="260">
        <v>4</v>
      </c>
      <c r="H433" s="288"/>
      <c r="I433" s="288">
        <v>0.4032</v>
      </c>
      <c r="J433" s="260">
        <v>16</v>
      </c>
      <c r="K433" s="288">
        <v>6.4512</v>
      </c>
      <c r="L433" s="288">
        <v>70.963200000000001</v>
      </c>
      <c r="M433" s="50"/>
      <c r="N433" s="1"/>
      <c r="O433" s="1"/>
      <c r="P433" s="1"/>
      <c r="Q433" s="1"/>
      <c r="R433" s="51"/>
      <c r="S433" s="46" t="s">
        <v>330</v>
      </c>
      <c r="T433" s="92">
        <v>2423.4455034893631</v>
      </c>
      <c r="U433" s="92">
        <v>2374.9765934195757</v>
      </c>
      <c r="V433" s="92">
        <v>2350.7421383846822</v>
      </c>
      <c r="W433" s="92">
        <v>2326.5076833497883</v>
      </c>
      <c r="X433" s="92">
        <v>2302.2732283148948</v>
      </c>
    </row>
    <row r="434" spans="1:24" ht="21.75" customHeight="1">
      <c r="A434" s="42">
        <v>355859</v>
      </c>
      <c r="B434" s="488"/>
      <c r="C434" s="260">
        <v>1200</v>
      </c>
      <c r="D434" s="260">
        <v>600</v>
      </c>
      <c r="E434" s="260">
        <v>150</v>
      </c>
      <c r="F434" s="287" t="s">
        <v>2360</v>
      </c>
      <c r="G434" s="260">
        <v>4</v>
      </c>
      <c r="H434" s="288"/>
      <c r="I434" s="288">
        <v>0.432</v>
      </c>
      <c r="J434" s="260">
        <v>16</v>
      </c>
      <c r="K434" s="288">
        <v>6.9119999999999999</v>
      </c>
      <c r="L434" s="288">
        <v>76.031999999999996</v>
      </c>
      <c r="M434" s="50"/>
      <c r="N434" s="1"/>
      <c r="O434" s="1"/>
      <c r="P434" s="1"/>
      <c r="Q434" s="1"/>
      <c r="R434" s="51"/>
      <c r="S434" s="46" t="s">
        <v>330</v>
      </c>
      <c r="T434" s="92">
        <v>2422.8961151475769</v>
      </c>
      <c r="U434" s="92">
        <v>2374.4381928446255</v>
      </c>
      <c r="V434" s="92">
        <v>2350.2092316931494</v>
      </c>
      <c r="W434" s="92">
        <v>2325.9802705416737</v>
      </c>
      <c r="X434" s="92">
        <v>2301.751309390198</v>
      </c>
    </row>
    <row r="435" spans="1:24" ht="21.75" customHeight="1">
      <c r="A435" s="42">
        <v>355912</v>
      </c>
      <c r="B435" s="488"/>
      <c r="C435" s="260">
        <v>1200</v>
      </c>
      <c r="D435" s="260">
        <v>600</v>
      </c>
      <c r="E435" s="260">
        <v>160</v>
      </c>
      <c r="F435" s="287" t="s">
        <v>2360</v>
      </c>
      <c r="G435" s="260">
        <v>3</v>
      </c>
      <c r="H435" s="288"/>
      <c r="I435" s="288">
        <v>0.34560000000000002</v>
      </c>
      <c r="J435" s="260">
        <v>20</v>
      </c>
      <c r="K435" s="288">
        <v>6.9120000000000008</v>
      </c>
      <c r="L435" s="288">
        <v>76.032000000000011</v>
      </c>
      <c r="M435" s="50"/>
      <c r="N435" s="1"/>
      <c r="O435" s="1"/>
      <c r="P435" s="1"/>
      <c r="Q435" s="1"/>
      <c r="R435" s="51"/>
      <c r="S435" s="46" t="s">
        <v>330</v>
      </c>
      <c r="T435" s="92">
        <v>2422.8961151475769</v>
      </c>
      <c r="U435" s="92">
        <v>2374.4381928446255</v>
      </c>
      <c r="V435" s="92">
        <v>2350.2092316931494</v>
      </c>
      <c r="W435" s="92">
        <v>2325.9802705416737</v>
      </c>
      <c r="X435" s="92">
        <v>2301.751309390198</v>
      </c>
    </row>
    <row r="436" spans="1:24" ht="21.75" customHeight="1">
      <c r="A436" s="42">
        <v>355914</v>
      </c>
      <c r="B436" s="488"/>
      <c r="C436" s="260">
        <v>1200</v>
      </c>
      <c r="D436" s="260">
        <v>600</v>
      </c>
      <c r="E436" s="260">
        <v>170</v>
      </c>
      <c r="F436" s="287" t="s">
        <v>2360</v>
      </c>
      <c r="G436" s="260">
        <v>3</v>
      </c>
      <c r="H436" s="288"/>
      <c r="I436" s="288">
        <v>0.36720000000000003</v>
      </c>
      <c r="J436" s="260">
        <v>16</v>
      </c>
      <c r="K436" s="288">
        <v>5.8752000000000004</v>
      </c>
      <c r="L436" s="288">
        <v>64.627200000000002</v>
      </c>
      <c r="M436" s="50"/>
      <c r="N436" s="1"/>
      <c r="O436" s="1"/>
      <c r="P436" s="1"/>
      <c r="Q436" s="1"/>
      <c r="R436" s="51"/>
      <c r="S436" s="46" t="s">
        <v>330</v>
      </c>
      <c r="T436" s="92">
        <v>2424.2534275214016</v>
      </c>
      <c r="U436" s="92">
        <v>2375.7683589709736</v>
      </c>
      <c r="V436" s="92">
        <v>2351.5258246957596</v>
      </c>
      <c r="W436" s="92">
        <v>2327.2832904205457</v>
      </c>
      <c r="X436" s="92">
        <v>2303.0407561453312</v>
      </c>
    </row>
    <row r="437" spans="1:24" ht="21.75" customHeight="1">
      <c r="A437" s="42">
        <v>355920</v>
      </c>
      <c r="B437" s="488"/>
      <c r="C437" s="260">
        <v>1200</v>
      </c>
      <c r="D437" s="260">
        <v>600</v>
      </c>
      <c r="E437" s="260">
        <v>180</v>
      </c>
      <c r="F437" s="287" t="s">
        <v>2360</v>
      </c>
      <c r="G437" s="260">
        <v>3</v>
      </c>
      <c r="H437" s="288"/>
      <c r="I437" s="288">
        <v>0.38879999999999998</v>
      </c>
      <c r="J437" s="260">
        <v>16</v>
      </c>
      <c r="K437" s="288">
        <v>6.2207999999999997</v>
      </c>
      <c r="L437" s="288">
        <v>68.428799999999995</v>
      </c>
      <c r="M437" s="50"/>
      <c r="N437" s="1"/>
      <c r="O437" s="1"/>
      <c r="P437" s="1"/>
      <c r="Q437" s="1"/>
      <c r="R437" s="51"/>
      <c r="S437" s="46" t="s">
        <v>330</v>
      </c>
      <c r="T437" s="92">
        <v>2423.7507192347998</v>
      </c>
      <c r="U437" s="92">
        <v>2375.2757048501039</v>
      </c>
      <c r="V437" s="92">
        <v>2351.038197657756</v>
      </c>
      <c r="W437" s="92">
        <v>2326.8006904654076</v>
      </c>
      <c r="X437" s="92">
        <v>2302.5631832730596</v>
      </c>
    </row>
    <row r="438" spans="1:24" ht="21.75" customHeight="1">
      <c r="A438" s="42">
        <v>355921</v>
      </c>
      <c r="B438" s="488"/>
      <c r="C438" s="260">
        <v>1200</v>
      </c>
      <c r="D438" s="260">
        <v>600</v>
      </c>
      <c r="E438" s="260">
        <v>190</v>
      </c>
      <c r="F438" s="287" t="s">
        <v>2360</v>
      </c>
      <c r="G438" s="260">
        <v>3</v>
      </c>
      <c r="H438" s="288"/>
      <c r="I438" s="288">
        <v>0.41039999999999999</v>
      </c>
      <c r="J438" s="260">
        <v>16</v>
      </c>
      <c r="K438" s="288">
        <v>6.5663999999999998</v>
      </c>
      <c r="L438" s="288">
        <v>72.230400000000003</v>
      </c>
      <c r="M438" s="50"/>
      <c r="N438" s="1"/>
      <c r="O438" s="1"/>
      <c r="P438" s="1"/>
      <c r="Q438" s="1"/>
      <c r="R438" s="51"/>
      <c r="S438" s="46" t="s">
        <v>330</v>
      </c>
      <c r="T438" s="92">
        <v>2423.300927609946</v>
      </c>
      <c r="U438" s="92">
        <v>2374.8349090577472</v>
      </c>
      <c r="V438" s="92">
        <v>2350.6018997816477</v>
      </c>
      <c r="W438" s="92">
        <v>2326.3688905055483</v>
      </c>
      <c r="X438" s="92">
        <v>2302.1358812294488</v>
      </c>
    </row>
    <row r="439" spans="1:24" ht="21.75" customHeight="1">
      <c r="A439" s="42">
        <v>355922</v>
      </c>
      <c r="B439" s="489"/>
      <c r="C439" s="260">
        <v>1200</v>
      </c>
      <c r="D439" s="260">
        <v>600</v>
      </c>
      <c r="E439" s="260">
        <v>200</v>
      </c>
      <c r="F439" s="287" t="s">
        <v>2360</v>
      </c>
      <c r="G439" s="260">
        <v>3</v>
      </c>
      <c r="H439" s="288"/>
      <c r="I439" s="288">
        <v>0.432</v>
      </c>
      <c r="J439" s="260">
        <v>16</v>
      </c>
      <c r="K439" s="288">
        <v>6.9119999999999999</v>
      </c>
      <c r="L439" s="288">
        <v>76.031999999999996</v>
      </c>
      <c r="M439" s="50"/>
      <c r="N439" s="1"/>
      <c r="O439" s="1"/>
      <c r="P439" s="1"/>
      <c r="Q439" s="1"/>
      <c r="R439" s="51"/>
      <c r="S439" s="46" t="s">
        <v>330</v>
      </c>
      <c r="T439" s="92">
        <v>2422.8961151475769</v>
      </c>
      <c r="U439" s="92">
        <v>2374.4381928446255</v>
      </c>
      <c r="V439" s="92">
        <v>2350.2092316931494</v>
      </c>
      <c r="W439" s="92">
        <v>2325.9802705416737</v>
      </c>
      <c r="X439" s="92">
        <v>2301.751309390198</v>
      </c>
    </row>
    <row r="440" spans="1:24" ht="21.75" customHeight="1">
      <c r="A440" s="42">
        <v>548721</v>
      </c>
      <c r="B440" s="487" t="s">
        <v>2415</v>
      </c>
      <c r="C440" s="260">
        <v>1200</v>
      </c>
      <c r="D440" s="260">
        <v>600</v>
      </c>
      <c r="E440" s="260">
        <v>50</v>
      </c>
      <c r="F440" s="287" t="s">
        <v>2360</v>
      </c>
      <c r="G440" s="260">
        <v>6</v>
      </c>
      <c r="H440" s="288"/>
      <c r="I440" s="288">
        <v>0.216</v>
      </c>
      <c r="J440" s="260">
        <v>32</v>
      </c>
      <c r="K440" s="288">
        <v>6.9119999999999999</v>
      </c>
      <c r="L440" s="288">
        <v>76.031999999999996</v>
      </c>
      <c r="M440" s="50"/>
      <c r="N440" s="1"/>
      <c r="O440" s="1"/>
      <c r="P440" s="1"/>
      <c r="Q440" s="1"/>
      <c r="R440" s="51"/>
      <c r="S440" s="46" t="s">
        <v>330</v>
      </c>
      <c r="T440" s="92">
        <v>3115.2937759662905</v>
      </c>
      <c r="U440" s="92">
        <v>3052.9879004469644</v>
      </c>
      <c r="V440" s="92">
        <v>3021.8349626873019</v>
      </c>
      <c r="W440" s="92">
        <v>2990.6820249276388</v>
      </c>
      <c r="X440" s="92">
        <v>2959.5290871679758</v>
      </c>
    </row>
    <row r="441" spans="1:24" ht="21.75" customHeight="1">
      <c r="A441" s="42">
        <v>548722</v>
      </c>
      <c r="B441" s="488"/>
      <c r="C441" s="260">
        <v>1200</v>
      </c>
      <c r="D441" s="260">
        <v>600</v>
      </c>
      <c r="E441" s="260">
        <v>60</v>
      </c>
      <c r="F441" s="287" t="s">
        <v>2360</v>
      </c>
      <c r="G441" s="260">
        <v>5</v>
      </c>
      <c r="H441" s="288"/>
      <c r="I441" s="288">
        <v>0.216</v>
      </c>
      <c r="J441" s="260">
        <v>32</v>
      </c>
      <c r="K441" s="288">
        <v>6.9119999999999999</v>
      </c>
      <c r="L441" s="288">
        <v>76.031999999999996</v>
      </c>
      <c r="M441" s="50"/>
      <c r="N441" s="1"/>
      <c r="O441" s="1"/>
      <c r="P441" s="1"/>
      <c r="Q441" s="1"/>
      <c r="R441" s="51"/>
      <c r="S441" s="46" t="s">
        <v>330</v>
      </c>
      <c r="T441" s="92">
        <v>3115.2937759662905</v>
      </c>
      <c r="U441" s="92">
        <v>3052.9879004469644</v>
      </c>
      <c r="V441" s="92">
        <v>3021.8349626873019</v>
      </c>
      <c r="W441" s="92">
        <v>2990.6820249276388</v>
      </c>
      <c r="X441" s="92">
        <v>2959.5290871679758</v>
      </c>
    </row>
    <row r="442" spans="1:24" ht="21.75" customHeight="1">
      <c r="A442" s="42">
        <v>548749</v>
      </c>
      <c r="B442" s="488"/>
      <c r="C442" s="260">
        <v>1200</v>
      </c>
      <c r="D442" s="260">
        <v>600</v>
      </c>
      <c r="E442" s="260">
        <v>70</v>
      </c>
      <c r="F442" s="287" t="s">
        <v>2360</v>
      </c>
      <c r="G442" s="260">
        <v>4</v>
      </c>
      <c r="H442" s="288"/>
      <c r="I442" s="288">
        <v>0.2016</v>
      </c>
      <c r="J442" s="260">
        <v>32</v>
      </c>
      <c r="K442" s="288">
        <v>6.4512</v>
      </c>
      <c r="L442" s="288">
        <v>70.963200000000001</v>
      </c>
      <c r="M442" s="50"/>
      <c r="N442" s="1"/>
      <c r="O442" s="1"/>
      <c r="P442" s="1"/>
      <c r="Q442" s="1"/>
      <c r="R442" s="51"/>
      <c r="S442" s="46" t="s">
        <v>330</v>
      </c>
      <c r="T442" s="92">
        <v>3115.8431643080767</v>
      </c>
      <c r="U442" s="92">
        <v>3053.5263010219151</v>
      </c>
      <c r="V442" s="92">
        <v>3022.3678693788343</v>
      </c>
      <c r="W442" s="92">
        <v>2991.2094377357535</v>
      </c>
      <c r="X442" s="92">
        <v>2960.0510060926727</v>
      </c>
    </row>
    <row r="443" spans="1:24" ht="21.75" customHeight="1">
      <c r="A443" s="42">
        <v>548750</v>
      </c>
      <c r="B443" s="488"/>
      <c r="C443" s="260">
        <v>1200</v>
      </c>
      <c r="D443" s="260">
        <v>600</v>
      </c>
      <c r="E443" s="260">
        <v>80</v>
      </c>
      <c r="F443" s="287" t="s">
        <v>2360</v>
      </c>
      <c r="G443" s="260">
        <v>5</v>
      </c>
      <c r="H443" s="288"/>
      <c r="I443" s="288">
        <v>0.28799999999999998</v>
      </c>
      <c r="J443" s="260">
        <v>24</v>
      </c>
      <c r="K443" s="288">
        <v>6.911999999999999</v>
      </c>
      <c r="L443" s="288">
        <v>76.031999999999982</v>
      </c>
      <c r="M443" s="50"/>
      <c r="N443" s="1"/>
      <c r="O443" s="1"/>
      <c r="P443" s="1"/>
      <c r="Q443" s="1"/>
      <c r="R443" s="51"/>
      <c r="S443" s="46" t="s">
        <v>330</v>
      </c>
      <c r="T443" s="92">
        <v>3115.2937759662905</v>
      </c>
      <c r="U443" s="92">
        <v>3052.9879004469644</v>
      </c>
      <c r="V443" s="92">
        <v>3021.8349626873019</v>
      </c>
      <c r="W443" s="92">
        <v>2990.6820249276388</v>
      </c>
      <c r="X443" s="92">
        <v>2959.5290871679758</v>
      </c>
    </row>
    <row r="444" spans="1:24" ht="21.75" customHeight="1">
      <c r="A444" s="42">
        <v>548751</v>
      </c>
      <c r="B444" s="488"/>
      <c r="C444" s="260">
        <v>1200</v>
      </c>
      <c r="D444" s="260">
        <v>600</v>
      </c>
      <c r="E444" s="260">
        <v>90</v>
      </c>
      <c r="F444" s="287" t="s">
        <v>2360</v>
      </c>
      <c r="G444" s="260">
        <v>5</v>
      </c>
      <c r="H444" s="288"/>
      <c r="I444" s="288">
        <v>0.32400000000000001</v>
      </c>
      <c r="J444" s="260">
        <v>20</v>
      </c>
      <c r="K444" s="288">
        <v>6.48</v>
      </c>
      <c r="L444" s="288">
        <v>71.28</v>
      </c>
      <c r="M444" s="50"/>
      <c r="N444" s="1"/>
      <c r="O444" s="1"/>
      <c r="P444" s="1"/>
      <c r="Q444" s="1"/>
      <c r="R444" s="51"/>
      <c r="S444" s="46" t="s">
        <v>330</v>
      </c>
      <c r="T444" s="92">
        <v>3115.8065384186243</v>
      </c>
      <c r="U444" s="92">
        <v>3053.4904076502517</v>
      </c>
      <c r="V444" s="92">
        <v>3022.3323422660656</v>
      </c>
      <c r="W444" s="92">
        <v>2991.1742768818795</v>
      </c>
      <c r="X444" s="92">
        <v>2960.0162114976929</v>
      </c>
    </row>
    <row r="445" spans="1:24" ht="21.75" customHeight="1">
      <c r="A445" s="42">
        <v>548752</v>
      </c>
      <c r="B445" s="488"/>
      <c r="C445" s="260">
        <v>1200</v>
      </c>
      <c r="D445" s="260">
        <v>600</v>
      </c>
      <c r="E445" s="260">
        <v>100</v>
      </c>
      <c r="F445" s="287" t="s">
        <v>2360</v>
      </c>
      <c r="G445" s="260">
        <v>4</v>
      </c>
      <c r="H445" s="288"/>
      <c r="I445" s="288">
        <v>0.28799999999999998</v>
      </c>
      <c r="J445" s="260">
        <v>24</v>
      </c>
      <c r="K445" s="288">
        <v>6.911999999999999</v>
      </c>
      <c r="L445" s="288">
        <v>76.031999999999982</v>
      </c>
      <c r="M445" s="50"/>
      <c r="N445" s="1"/>
      <c r="O445" s="1"/>
      <c r="P445" s="1"/>
      <c r="Q445" s="1"/>
      <c r="R445" s="51"/>
      <c r="S445" s="46" t="s">
        <v>330</v>
      </c>
      <c r="T445" s="92">
        <v>3115.2937759662905</v>
      </c>
      <c r="U445" s="92">
        <v>3052.9879004469644</v>
      </c>
      <c r="V445" s="92">
        <v>3021.8349626873019</v>
      </c>
      <c r="W445" s="92">
        <v>2990.6820249276388</v>
      </c>
      <c r="X445" s="92">
        <v>2959.5290871679758</v>
      </c>
    </row>
    <row r="446" spans="1:24" ht="21.75" customHeight="1">
      <c r="A446" s="42">
        <v>548753</v>
      </c>
      <c r="B446" s="488"/>
      <c r="C446" s="260">
        <v>1200</v>
      </c>
      <c r="D446" s="260">
        <v>600</v>
      </c>
      <c r="E446" s="260">
        <v>110</v>
      </c>
      <c r="F446" s="287" t="s">
        <v>2360</v>
      </c>
      <c r="G446" s="260">
        <v>3</v>
      </c>
      <c r="H446" s="288"/>
      <c r="I446" s="288">
        <v>0.23760000000000001</v>
      </c>
      <c r="J446" s="260">
        <v>28</v>
      </c>
      <c r="K446" s="288">
        <v>6.6528</v>
      </c>
      <c r="L446" s="288">
        <v>73.180800000000005</v>
      </c>
      <c r="M446" s="50"/>
      <c r="N446" s="1"/>
      <c r="O446" s="1"/>
      <c r="P446" s="1"/>
      <c r="Q446" s="1"/>
      <c r="R446" s="51"/>
      <c r="S446" s="46" t="s">
        <v>330</v>
      </c>
      <c r="T446" s="92">
        <v>3115.5934423345375</v>
      </c>
      <c r="U446" s="92">
        <v>3053.2815734878468</v>
      </c>
      <c r="V446" s="92">
        <v>3022.1256390645012</v>
      </c>
      <c r="W446" s="92">
        <v>2990.9697046411557</v>
      </c>
      <c r="X446" s="92">
        <v>2959.8137702178105</v>
      </c>
    </row>
    <row r="447" spans="1:24" ht="21.75" customHeight="1">
      <c r="A447" s="42">
        <v>548754</v>
      </c>
      <c r="B447" s="488"/>
      <c r="C447" s="260">
        <v>1200</v>
      </c>
      <c r="D447" s="260">
        <v>600</v>
      </c>
      <c r="E447" s="260">
        <v>120</v>
      </c>
      <c r="F447" s="287" t="s">
        <v>2360</v>
      </c>
      <c r="G447" s="260">
        <v>2</v>
      </c>
      <c r="H447" s="288"/>
      <c r="I447" s="288">
        <v>0.17280000000000001</v>
      </c>
      <c r="J447" s="260">
        <v>40</v>
      </c>
      <c r="K447" s="288">
        <v>6.9120000000000008</v>
      </c>
      <c r="L447" s="288">
        <v>76.032000000000011</v>
      </c>
      <c r="M447" s="50"/>
      <c r="N447" s="1"/>
      <c r="O447" s="1"/>
      <c r="P447" s="1"/>
      <c r="Q447" s="1"/>
      <c r="R447" s="51"/>
      <c r="S447" s="46" t="s">
        <v>330</v>
      </c>
      <c r="T447" s="92">
        <v>3115.2937759662905</v>
      </c>
      <c r="U447" s="92">
        <v>3052.9879004469644</v>
      </c>
      <c r="V447" s="92">
        <v>3021.8349626873019</v>
      </c>
      <c r="W447" s="92">
        <v>2990.6820249276388</v>
      </c>
      <c r="X447" s="92">
        <v>2959.5290871679758</v>
      </c>
    </row>
    <row r="448" spans="1:24" ht="21.75" customHeight="1">
      <c r="A448" s="42">
        <v>548757</v>
      </c>
      <c r="B448" s="488"/>
      <c r="C448" s="260">
        <v>1200</v>
      </c>
      <c r="D448" s="260">
        <v>600</v>
      </c>
      <c r="E448" s="260">
        <v>130</v>
      </c>
      <c r="F448" s="287" t="s">
        <v>2360</v>
      </c>
      <c r="G448" s="260">
        <v>2</v>
      </c>
      <c r="H448" s="288"/>
      <c r="I448" s="288">
        <v>0.18720000000000001</v>
      </c>
      <c r="J448" s="260">
        <v>36</v>
      </c>
      <c r="K448" s="288">
        <v>6.7392000000000003</v>
      </c>
      <c r="L448" s="288">
        <v>74.131200000000007</v>
      </c>
      <c r="M448" s="50"/>
      <c r="N448" s="1"/>
      <c r="O448" s="1"/>
      <c r="P448" s="1"/>
      <c r="Q448" s="1"/>
      <c r="R448" s="51"/>
      <c r="S448" s="46" t="s">
        <v>330</v>
      </c>
      <c r="T448" s="92">
        <v>3115.4909922941115</v>
      </c>
      <c r="U448" s="92">
        <v>3053.1811724482291</v>
      </c>
      <c r="V448" s="92">
        <v>3022.0262625252881</v>
      </c>
      <c r="W448" s="92">
        <v>2990.8713526023471</v>
      </c>
      <c r="X448" s="92">
        <v>2959.7164426794056</v>
      </c>
    </row>
    <row r="449" spans="1:24" ht="21.75" customHeight="1">
      <c r="A449" s="42">
        <v>548758</v>
      </c>
      <c r="B449" s="488"/>
      <c r="C449" s="260">
        <v>1200</v>
      </c>
      <c r="D449" s="260">
        <v>600</v>
      </c>
      <c r="E449" s="260">
        <v>140</v>
      </c>
      <c r="F449" s="287" t="s">
        <v>2360</v>
      </c>
      <c r="G449" s="260">
        <v>2</v>
      </c>
      <c r="H449" s="288"/>
      <c r="I449" s="288">
        <v>0.2016</v>
      </c>
      <c r="J449" s="260">
        <v>32</v>
      </c>
      <c r="K449" s="288">
        <v>6.4512</v>
      </c>
      <c r="L449" s="288">
        <v>70.963200000000001</v>
      </c>
      <c r="M449" s="50"/>
      <c r="N449" s="1"/>
      <c r="O449" s="1"/>
      <c r="P449" s="1"/>
      <c r="Q449" s="1"/>
      <c r="R449" s="51"/>
      <c r="S449" s="46" t="s">
        <v>330</v>
      </c>
      <c r="T449" s="92">
        <v>3115.8431643080767</v>
      </c>
      <c r="U449" s="92">
        <v>3053.5263010219151</v>
      </c>
      <c r="V449" s="92">
        <v>3022.3678693788343</v>
      </c>
      <c r="W449" s="92">
        <v>2991.2094377357535</v>
      </c>
      <c r="X449" s="92">
        <v>2960.0510060926727</v>
      </c>
    </row>
    <row r="450" spans="1:24" ht="21.75" customHeight="1">
      <c r="A450" s="42">
        <v>548759</v>
      </c>
      <c r="B450" s="489"/>
      <c r="C450" s="260">
        <v>1200</v>
      </c>
      <c r="D450" s="260">
        <v>600</v>
      </c>
      <c r="E450" s="260">
        <v>150</v>
      </c>
      <c r="F450" s="287" t="s">
        <v>2360</v>
      </c>
      <c r="G450" s="260">
        <v>2</v>
      </c>
      <c r="H450" s="288"/>
      <c r="I450" s="288">
        <v>0.216</v>
      </c>
      <c r="J450" s="260">
        <v>32</v>
      </c>
      <c r="K450" s="288">
        <v>6.9119999999999999</v>
      </c>
      <c r="L450" s="288">
        <v>76.031999999999996</v>
      </c>
      <c r="M450" s="50"/>
      <c r="N450" s="1"/>
      <c r="O450" s="1"/>
      <c r="P450" s="1"/>
      <c r="Q450" s="1"/>
      <c r="R450" s="51"/>
      <c r="S450" s="46" t="s">
        <v>330</v>
      </c>
      <c r="T450" s="92">
        <v>3115.2937759662905</v>
      </c>
      <c r="U450" s="92">
        <v>3052.9879004469644</v>
      </c>
      <c r="V450" s="92">
        <v>3021.8349626873019</v>
      </c>
      <c r="W450" s="92">
        <v>2990.6820249276388</v>
      </c>
      <c r="X450" s="92">
        <v>2959.5290871679758</v>
      </c>
    </row>
    <row r="451" spans="1:24" ht="21.75" customHeight="1">
      <c r="A451" s="42">
        <v>31100</v>
      </c>
      <c r="B451" s="487" t="s">
        <v>2416</v>
      </c>
      <c r="C451" s="260">
        <v>1200</v>
      </c>
      <c r="D451" s="260">
        <v>600</v>
      </c>
      <c r="E451" s="260">
        <v>50</v>
      </c>
      <c r="F451" s="287" t="s">
        <v>2360</v>
      </c>
      <c r="G451" s="260">
        <v>6</v>
      </c>
      <c r="H451" s="288"/>
      <c r="I451" s="288">
        <v>0.216</v>
      </c>
      <c r="J451" s="260">
        <v>32</v>
      </c>
      <c r="K451" s="288">
        <v>6.9119999999999999</v>
      </c>
      <c r="L451" s="288">
        <v>76.031999999999996</v>
      </c>
      <c r="M451" s="50"/>
      <c r="N451" s="1"/>
      <c r="O451" s="1"/>
      <c r="P451" s="1"/>
      <c r="Q451" s="1"/>
      <c r="R451" s="51"/>
      <c r="S451" s="46" t="s">
        <v>330</v>
      </c>
      <c r="T451" s="92">
        <v>3308.2762321066411</v>
      </c>
      <c r="U451" s="92">
        <v>3242.1107074645083</v>
      </c>
      <c r="V451" s="92">
        <v>3209.0279451434417</v>
      </c>
      <c r="W451" s="92">
        <v>3175.9451828223755</v>
      </c>
      <c r="X451" s="92">
        <v>3142.8624205013089</v>
      </c>
    </row>
    <row r="452" spans="1:24" ht="21.75" customHeight="1">
      <c r="A452" s="42">
        <v>32109</v>
      </c>
      <c r="B452" s="488"/>
      <c r="C452" s="260">
        <v>1200</v>
      </c>
      <c r="D452" s="260">
        <v>600</v>
      </c>
      <c r="E452" s="260">
        <v>60</v>
      </c>
      <c r="F452" s="287" t="s">
        <v>2360</v>
      </c>
      <c r="G452" s="260">
        <v>5</v>
      </c>
      <c r="H452" s="288"/>
      <c r="I452" s="288">
        <v>0.216</v>
      </c>
      <c r="J452" s="260">
        <v>32</v>
      </c>
      <c r="K452" s="288">
        <v>6.9119999999999999</v>
      </c>
      <c r="L452" s="288">
        <v>76.031999999999996</v>
      </c>
      <c r="M452" s="50"/>
      <c r="N452" s="1"/>
      <c r="O452" s="1"/>
      <c r="P452" s="1"/>
      <c r="Q452" s="1"/>
      <c r="R452" s="51"/>
      <c r="S452" s="46" t="s">
        <v>330</v>
      </c>
      <c r="T452" s="92">
        <v>3308.2762321066411</v>
      </c>
      <c r="U452" s="92">
        <v>3242.1107074645083</v>
      </c>
      <c r="V452" s="92">
        <v>3209.0279451434417</v>
      </c>
      <c r="W452" s="92">
        <v>3175.9451828223755</v>
      </c>
      <c r="X452" s="92">
        <v>3142.8624205013089</v>
      </c>
    </row>
    <row r="453" spans="1:24" ht="21.75" customHeight="1">
      <c r="A453" s="42">
        <v>32110</v>
      </c>
      <c r="B453" s="488"/>
      <c r="C453" s="260">
        <v>1200</v>
      </c>
      <c r="D453" s="260">
        <v>600</v>
      </c>
      <c r="E453" s="260">
        <v>70</v>
      </c>
      <c r="F453" s="287" t="s">
        <v>2360</v>
      </c>
      <c r="G453" s="260">
        <v>4</v>
      </c>
      <c r="H453" s="288"/>
      <c r="I453" s="288">
        <v>0.2016</v>
      </c>
      <c r="J453" s="260">
        <v>32</v>
      </c>
      <c r="K453" s="288">
        <v>6.4512</v>
      </c>
      <c r="L453" s="288">
        <v>70.963200000000001</v>
      </c>
      <c r="M453" s="50"/>
      <c r="N453" s="1"/>
      <c r="O453" s="1"/>
      <c r="P453" s="1"/>
      <c r="Q453" s="1"/>
      <c r="R453" s="51"/>
      <c r="S453" s="46" t="s">
        <v>330</v>
      </c>
      <c r="T453" s="92">
        <v>3308.8256204484273</v>
      </c>
      <c r="U453" s="92">
        <v>3242.649108039459</v>
      </c>
      <c r="V453" s="92">
        <v>3209.5608518349745</v>
      </c>
      <c r="W453" s="92">
        <v>3176.4725956304901</v>
      </c>
      <c r="X453" s="92">
        <v>3143.3843394260057</v>
      </c>
    </row>
    <row r="454" spans="1:24" ht="21.75" customHeight="1">
      <c r="A454" s="42">
        <v>354763</v>
      </c>
      <c r="B454" s="488"/>
      <c r="C454" s="260">
        <v>1200</v>
      </c>
      <c r="D454" s="260">
        <v>600</v>
      </c>
      <c r="E454" s="260">
        <v>80</v>
      </c>
      <c r="F454" s="287" t="s">
        <v>2360</v>
      </c>
      <c r="G454" s="260">
        <v>5</v>
      </c>
      <c r="H454" s="288"/>
      <c r="I454" s="288">
        <v>0.28799999999999998</v>
      </c>
      <c r="J454" s="260">
        <v>24</v>
      </c>
      <c r="K454" s="288">
        <v>6.911999999999999</v>
      </c>
      <c r="L454" s="288">
        <v>76.031999999999982</v>
      </c>
      <c r="M454" s="50"/>
      <c r="N454" s="1"/>
      <c r="O454" s="1"/>
      <c r="P454" s="1"/>
      <c r="Q454" s="1"/>
      <c r="R454" s="51"/>
      <c r="S454" s="46" t="s">
        <v>330</v>
      </c>
      <c r="T454" s="92">
        <v>3308.2762321066411</v>
      </c>
      <c r="U454" s="92">
        <v>3242.1107074645083</v>
      </c>
      <c r="V454" s="92">
        <v>3209.0279451434417</v>
      </c>
      <c r="W454" s="92">
        <v>3175.9451828223755</v>
      </c>
      <c r="X454" s="92">
        <v>3142.8624205013089</v>
      </c>
    </row>
    <row r="455" spans="1:24" ht="21.75" customHeight="1">
      <c r="A455" s="42">
        <v>439592</v>
      </c>
      <c r="B455" s="488"/>
      <c r="C455" s="260">
        <v>1200</v>
      </c>
      <c r="D455" s="260">
        <v>600</v>
      </c>
      <c r="E455" s="260">
        <v>90</v>
      </c>
      <c r="F455" s="287" t="s">
        <v>2360</v>
      </c>
      <c r="G455" s="260">
        <v>5</v>
      </c>
      <c r="H455" s="288"/>
      <c r="I455" s="288">
        <v>0.32400000000000001</v>
      </c>
      <c r="J455" s="260">
        <v>20</v>
      </c>
      <c r="K455" s="288">
        <v>6.48</v>
      </c>
      <c r="L455" s="288">
        <v>71.28</v>
      </c>
      <c r="M455" s="50"/>
      <c r="N455" s="1"/>
      <c r="O455" s="1"/>
      <c r="P455" s="1"/>
      <c r="Q455" s="1"/>
      <c r="R455" s="51"/>
      <c r="S455" s="46" t="s">
        <v>330</v>
      </c>
      <c r="T455" s="92">
        <v>3308.7889945589754</v>
      </c>
      <c r="U455" s="92">
        <v>3242.613214667796</v>
      </c>
      <c r="V455" s="92">
        <v>3209.5253247222063</v>
      </c>
      <c r="W455" s="92">
        <v>3176.4374347766161</v>
      </c>
      <c r="X455" s="92">
        <v>3143.3495448310264</v>
      </c>
    </row>
    <row r="456" spans="1:24" ht="21.75" customHeight="1">
      <c r="A456" s="42">
        <v>32113</v>
      </c>
      <c r="B456" s="488"/>
      <c r="C456" s="260">
        <v>1200</v>
      </c>
      <c r="D456" s="260">
        <v>600</v>
      </c>
      <c r="E456" s="260">
        <v>100</v>
      </c>
      <c r="F456" s="287" t="s">
        <v>2360</v>
      </c>
      <c r="G456" s="260">
        <v>4</v>
      </c>
      <c r="H456" s="288"/>
      <c r="I456" s="288">
        <v>0.28799999999999998</v>
      </c>
      <c r="J456" s="260">
        <v>24</v>
      </c>
      <c r="K456" s="288">
        <v>6.911999999999999</v>
      </c>
      <c r="L456" s="288">
        <v>76.031999999999982</v>
      </c>
      <c r="M456" s="50"/>
      <c r="N456" s="1"/>
      <c r="O456" s="1"/>
      <c r="P456" s="1"/>
      <c r="Q456" s="1"/>
      <c r="R456" s="51"/>
      <c r="S456" s="46" t="s">
        <v>330</v>
      </c>
      <c r="T456" s="92">
        <v>3308.2762321066411</v>
      </c>
      <c r="U456" s="92">
        <v>3242.1107074645083</v>
      </c>
      <c r="V456" s="92">
        <v>3209.0279451434417</v>
      </c>
      <c r="W456" s="92">
        <v>3175.9451828223755</v>
      </c>
      <c r="X456" s="92">
        <v>3142.8624205013089</v>
      </c>
    </row>
    <row r="457" spans="1:24" ht="21.75" customHeight="1">
      <c r="A457" s="42">
        <v>355924</v>
      </c>
      <c r="B457" s="488"/>
      <c r="C457" s="260">
        <v>1200</v>
      </c>
      <c r="D457" s="260">
        <v>600</v>
      </c>
      <c r="E457" s="260">
        <v>110</v>
      </c>
      <c r="F457" s="287" t="s">
        <v>2360</v>
      </c>
      <c r="G457" s="260">
        <v>3</v>
      </c>
      <c r="H457" s="288"/>
      <c r="I457" s="288">
        <v>0.23760000000000001</v>
      </c>
      <c r="J457" s="260">
        <v>28</v>
      </c>
      <c r="K457" s="288">
        <v>6.6528</v>
      </c>
      <c r="L457" s="288">
        <v>73.180800000000005</v>
      </c>
      <c r="M457" s="50"/>
      <c r="N457" s="1"/>
      <c r="O457" s="1"/>
      <c r="P457" s="1"/>
      <c r="Q457" s="1"/>
      <c r="R457" s="51"/>
      <c r="S457" s="46" t="s">
        <v>330</v>
      </c>
      <c r="T457" s="92">
        <v>3308.5758984748882</v>
      </c>
      <c r="U457" s="92">
        <v>3242.4043805053902</v>
      </c>
      <c r="V457" s="92">
        <v>3209.3186215206415</v>
      </c>
      <c r="W457" s="92">
        <v>3176.2328625358923</v>
      </c>
      <c r="X457" s="92">
        <v>3143.1471035511436</v>
      </c>
    </row>
    <row r="458" spans="1:24" ht="21.75" customHeight="1">
      <c r="A458" s="42">
        <v>402026</v>
      </c>
      <c r="B458" s="488"/>
      <c r="C458" s="260">
        <v>1200</v>
      </c>
      <c r="D458" s="260">
        <v>600</v>
      </c>
      <c r="E458" s="260">
        <v>120</v>
      </c>
      <c r="F458" s="287" t="s">
        <v>2360</v>
      </c>
      <c r="G458" s="260">
        <v>2</v>
      </c>
      <c r="H458" s="288"/>
      <c r="I458" s="288">
        <v>0.17280000000000001</v>
      </c>
      <c r="J458" s="260">
        <v>40</v>
      </c>
      <c r="K458" s="288">
        <v>6.9120000000000008</v>
      </c>
      <c r="L458" s="288">
        <v>76.032000000000011</v>
      </c>
      <c r="M458" s="50"/>
      <c r="N458" s="1"/>
      <c r="O458" s="1"/>
      <c r="P458" s="1"/>
      <c r="Q458" s="1"/>
      <c r="R458" s="51"/>
      <c r="S458" s="46" t="s">
        <v>330</v>
      </c>
      <c r="T458" s="92">
        <v>3308.2762321066411</v>
      </c>
      <c r="U458" s="92">
        <v>3242.1107074645083</v>
      </c>
      <c r="V458" s="92">
        <v>3209.0279451434417</v>
      </c>
      <c r="W458" s="92">
        <v>3175.9451828223755</v>
      </c>
      <c r="X458" s="92">
        <v>3142.8624205013089</v>
      </c>
    </row>
    <row r="459" spans="1:24" ht="21.75" customHeight="1">
      <c r="A459" s="42">
        <v>67253</v>
      </c>
      <c r="B459" s="488"/>
      <c r="C459" s="260">
        <v>1200</v>
      </c>
      <c r="D459" s="260">
        <v>600</v>
      </c>
      <c r="E459" s="260">
        <v>130</v>
      </c>
      <c r="F459" s="287" t="s">
        <v>2360</v>
      </c>
      <c r="G459" s="260">
        <v>2</v>
      </c>
      <c r="H459" s="288"/>
      <c r="I459" s="288">
        <v>0.18720000000000001</v>
      </c>
      <c r="J459" s="260">
        <v>36</v>
      </c>
      <c r="K459" s="288">
        <v>6.7392000000000003</v>
      </c>
      <c r="L459" s="288">
        <v>74.131200000000007</v>
      </c>
      <c r="M459" s="50"/>
      <c r="N459" s="1"/>
      <c r="O459" s="1"/>
      <c r="P459" s="1"/>
      <c r="Q459" s="1"/>
      <c r="R459" s="51"/>
      <c r="S459" s="46" t="s">
        <v>330</v>
      </c>
      <c r="T459" s="92">
        <v>3308.4734484344622</v>
      </c>
      <c r="U459" s="92">
        <v>3242.303979465773</v>
      </c>
      <c r="V459" s="92">
        <v>3209.2192449814283</v>
      </c>
      <c r="W459" s="92">
        <v>3176.1345104970837</v>
      </c>
      <c r="X459" s="92">
        <v>3143.0497760127391</v>
      </c>
    </row>
    <row r="460" spans="1:24" ht="21.75" customHeight="1">
      <c r="A460" s="42">
        <v>355929</v>
      </c>
      <c r="B460" s="488"/>
      <c r="C460" s="260">
        <v>1200</v>
      </c>
      <c r="D460" s="260">
        <v>600</v>
      </c>
      <c r="E460" s="260">
        <v>140</v>
      </c>
      <c r="F460" s="287" t="s">
        <v>2360</v>
      </c>
      <c r="G460" s="260">
        <v>2</v>
      </c>
      <c r="H460" s="288"/>
      <c r="I460" s="288">
        <v>0.2016</v>
      </c>
      <c r="J460" s="260">
        <v>32</v>
      </c>
      <c r="K460" s="288">
        <v>6.4512</v>
      </c>
      <c r="L460" s="288">
        <v>70.963200000000001</v>
      </c>
      <c r="M460" s="50"/>
      <c r="N460" s="1"/>
      <c r="O460" s="1"/>
      <c r="P460" s="1"/>
      <c r="Q460" s="1"/>
      <c r="R460" s="51"/>
      <c r="S460" s="46" t="s">
        <v>330</v>
      </c>
      <c r="T460" s="92">
        <v>3308.8256204484273</v>
      </c>
      <c r="U460" s="92">
        <v>3242.649108039459</v>
      </c>
      <c r="V460" s="92">
        <v>3209.5608518349745</v>
      </c>
      <c r="W460" s="92">
        <v>3176.4725956304901</v>
      </c>
      <c r="X460" s="92">
        <v>3143.3843394260057</v>
      </c>
    </row>
    <row r="461" spans="1:24" ht="21.75" customHeight="1">
      <c r="A461" s="42">
        <v>328908</v>
      </c>
      <c r="B461" s="488"/>
      <c r="C461" s="260">
        <v>1200</v>
      </c>
      <c r="D461" s="260">
        <v>600</v>
      </c>
      <c r="E461" s="260">
        <v>150</v>
      </c>
      <c r="F461" s="287" t="s">
        <v>2360</v>
      </c>
      <c r="G461" s="260">
        <v>2</v>
      </c>
      <c r="H461" s="288"/>
      <c r="I461" s="288">
        <v>0.216</v>
      </c>
      <c r="J461" s="260">
        <v>32</v>
      </c>
      <c r="K461" s="288">
        <v>6.9119999999999999</v>
      </c>
      <c r="L461" s="288">
        <v>76.031999999999996</v>
      </c>
      <c r="M461" s="50"/>
      <c r="N461" s="1"/>
      <c r="O461" s="1"/>
      <c r="P461" s="1"/>
      <c r="Q461" s="1"/>
      <c r="R461" s="51"/>
      <c r="S461" s="46" t="s">
        <v>330</v>
      </c>
      <c r="T461" s="92">
        <v>3308.2762321066411</v>
      </c>
      <c r="U461" s="92">
        <v>3242.1107074645083</v>
      </c>
      <c r="V461" s="92">
        <v>3209.0279451434417</v>
      </c>
      <c r="W461" s="92">
        <v>3175.9451828223755</v>
      </c>
      <c r="X461" s="92">
        <v>3142.8624205013089</v>
      </c>
    </row>
    <row r="462" spans="1:24" ht="21.75" customHeight="1">
      <c r="A462" s="42">
        <v>355930</v>
      </c>
      <c r="B462" s="488"/>
      <c r="C462" s="260">
        <v>1200</v>
      </c>
      <c r="D462" s="260">
        <v>600</v>
      </c>
      <c r="E462" s="260">
        <v>160</v>
      </c>
      <c r="F462" s="287" t="s">
        <v>2360</v>
      </c>
      <c r="G462" s="260">
        <v>2</v>
      </c>
      <c r="H462" s="288"/>
      <c r="I462" s="288">
        <v>0.23039999999999999</v>
      </c>
      <c r="J462" s="260">
        <v>28</v>
      </c>
      <c r="K462" s="288">
        <v>6.4512</v>
      </c>
      <c r="L462" s="288">
        <v>70.963200000000001</v>
      </c>
      <c r="M462" s="50"/>
      <c r="N462" s="1"/>
      <c r="O462" s="1"/>
      <c r="P462" s="1"/>
      <c r="Q462" s="1"/>
      <c r="R462" s="51"/>
      <c r="S462" s="46" t="s">
        <v>330</v>
      </c>
      <c r="T462" s="92">
        <v>3308.8256204484273</v>
      </c>
      <c r="U462" s="92">
        <v>3242.649108039459</v>
      </c>
      <c r="V462" s="92">
        <v>3209.5608518349745</v>
      </c>
      <c r="W462" s="92">
        <v>3176.4725956304901</v>
      </c>
      <c r="X462" s="92">
        <v>3143.3843394260057</v>
      </c>
    </row>
    <row r="463" spans="1:24" ht="21.75" customHeight="1">
      <c r="A463" s="42">
        <v>355931</v>
      </c>
      <c r="B463" s="488"/>
      <c r="C463" s="260">
        <v>1200</v>
      </c>
      <c r="D463" s="260">
        <v>600</v>
      </c>
      <c r="E463" s="260">
        <v>170</v>
      </c>
      <c r="F463" s="287" t="s">
        <v>2360</v>
      </c>
      <c r="G463" s="260">
        <v>2</v>
      </c>
      <c r="H463" s="288"/>
      <c r="I463" s="288">
        <v>0.24479999999999999</v>
      </c>
      <c r="J463" s="260">
        <v>28</v>
      </c>
      <c r="K463" s="288">
        <v>6.8544</v>
      </c>
      <c r="L463" s="288">
        <v>75.398399999999995</v>
      </c>
      <c r="M463" s="50"/>
      <c r="N463" s="1"/>
      <c r="O463" s="1"/>
      <c r="P463" s="1"/>
      <c r="Q463" s="1"/>
      <c r="R463" s="51"/>
      <c r="S463" s="46" t="s">
        <v>330</v>
      </c>
      <c r="T463" s="92">
        <v>3308.3408660292043</v>
      </c>
      <c r="U463" s="92">
        <v>3242.1740487086204</v>
      </c>
      <c r="V463" s="92">
        <v>3209.0906400483282</v>
      </c>
      <c r="W463" s="92">
        <v>3176.007231388036</v>
      </c>
      <c r="X463" s="92">
        <v>3142.9238227277438</v>
      </c>
    </row>
    <row r="464" spans="1:24" ht="21.75" customHeight="1">
      <c r="A464" s="42">
        <v>355932</v>
      </c>
      <c r="B464" s="488"/>
      <c r="C464" s="260">
        <v>1200</v>
      </c>
      <c r="D464" s="260">
        <v>600</v>
      </c>
      <c r="E464" s="260">
        <v>180</v>
      </c>
      <c r="F464" s="287" t="s">
        <v>2360</v>
      </c>
      <c r="G464" s="260">
        <v>2</v>
      </c>
      <c r="H464" s="288"/>
      <c r="I464" s="288">
        <v>0.25919999999999999</v>
      </c>
      <c r="J464" s="260">
        <v>24</v>
      </c>
      <c r="K464" s="288">
        <v>6.2207999999999997</v>
      </c>
      <c r="L464" s="288">
        <v>68.428799999999995</v>
      </c>
      <c r="M464" s="50"/>
      <c r="N464" s="1"/>
      <c r="O464" s="1"/>
      <c r="P464" s="1"/>
      <c r="Q464" s="1"/>
      <c r="R464" s="51"/>
      <c r="S464" s="46" t="s">
        <v>330</v>
      </c>
      <c r="T464" s="92">
        <v>3309.1308361938641</v>
      </c>
      <c r="U464" s="92">
        <v>3242.9482194699867</v>
      </c>
      <c r="V464" s="92">
        <v>3209.8569111080483</v>
      </c>
      <c r="W464" s="92">
        <v>3176.7656027461094</v>
      </c>
      <c r="X464" s="92">
        <v>3143.6742943841709</v>
      </c>
    </row>
    <row r="465" spans="1:24" ht="21.75" customHeight="1">
      <c r="A465" s="42">
        <v>355934</v>
      </c>
      <c r="B465" s="488"/>
      <c r="C465" s="260">
        <v>1200</v>
      </c>
      <c r="D465" s="260">
        <v>600</v>
      </c>
      <c r="E465" s="260">
        <v>190</v>
      </c>
      <c r="F465" s="287" t="s">
        <v>2360</v>
      </c>
      <c r="G465" s="260">
        <v>2</v>
      </c>
      <c r="H465" s="288"/>
      <c r="I465" s="288">
        <v>0.27360000000000001</v>
      </c>
      <c r="J465" s="260">
        <v>24</v>
      </c>
      <c r="K465" s="288">
        <v>6.5663999999999998</v>
      </c>
      <c r="L465" s="288">
        <v>72.230400000000003</v>
      </c>
      <c r="M465" s="50"/>
      <c r="N465" s="1"/>
      <c r="O465" s="1"/>
      <c r="P465" s="1"/>
      <c r="Q465" s="1"/>
      <c r="R465" s="51"/>
      <c r="S465" s="46" t="s">
        <v>330</v>
      </c>
      <c r="T465" s="92">
        <v>3308.6810445690103</v>
      </c>
      <c r="U465" s="92">
        <v>3242.50742367763</v>
      </c>
      <c r="V465" s="92">
        <v>3209.42061323194</v>
      </c>
      <c r="W465" s="92">
        <v>3176.3338027862496</v>
      </c>
      <c r="X465" s="92">
        <v>3143.2469923405597</v>
      </c>
    </row>
    <row r="466" spans="1:24" ht="21.75" customHeight="1">
      <c r="A466" s="42">
        <v>355935</v>
      </c>
      <c r="B466" s="489"/>
      <c r="C466" s="260">
        <v>1200</v>
      </c>
      <c r="D466" s="260">
        <v>600</v>
      </c>
      <c r="E466" s="260">
        <v>200</v>
      </c>
      <c r="F466" s="287" t="s">
        <v>2360</v>
      </c>
      <c r="G466" s="260">
        <v>2</v>
      </c>
      <c r="H466" s="288"/>
      <c r="I466" s="288">
        <v>0.28799999999999998</v>
      </c>
      <c r="J466" s="260">
        <v>24</v>
      </c>
      <c r="K466" s="288">
        <v>6.911999999999999</v>
      </c>
      <c r="L466" s="288">
        <v>76.031999999999982</v>
      </c>
      <c r="M466" s="50"/>
      <c r="N466" s="1"/>
      <c r="O466" s="1"/>
      <c r="P466" s="1"/>
      <c r="Q466" s="1"/>
      <c r="R466" s="51"/>
      <c r="S466" s="46" t="s">
        <v>330</v>
      </c>
      <c r="T466" s="92">
        <v>3308.2762321066411</v>
      </c>
      <c r="U466" s="92">
        <v>3242.1107074645083</v>
      </c>
      <c r="V466" s="92">
        <v>3209.0279451434417</v>
      </c>
      <c r="W466" s="92">
        <v>3175.9451828223755</v>
      </c>
      <c r="X466" s="92">
        <v>3142.8624205013089</v>
      </c>
    </row>
    <row r="467" spans="1:24" ht="21.75" customHeight="1">
      <c r="A467" s="42">
        <v>548817</v>
      </c>
      <c r="B467" s="487" t="s">
        <v>2417</v>
      </c>
      <c r="C467" s="260">
        <v>1200</v>
      </c>
      <c r="D467" s="260">
        <v>600</v>
      </c>
      <c r="E467" s="260">
        <v>50</v>
      </c>
      <c r="F467" s="287" t="s">
        <v>2360</v>
      </c>
      <c r="G467" s="260">
        <v>6</v>
      </c>
      <c r="H467" s="288"/>
      <c r="I467" s="288">
        <v>0.216</v>
      </c>
      <c r="J467" s="260">
        <v>32</v>
      </c>
      <c r="K467" s="288">
        <v>6.9119999999999999</v>
      </c>
      <c r="L467" s="288">
        <v>76.031999999999982</v>
      </c>
      <c r="M467" s="50"/>
      <c r="N467" s="1"/>
      <c r="O467" s="1"/>
      <c r="P467" s="1"/>
      <c r="Q467" s="1"/>
      <c r="R467" s="51"/>
      <c r="S467" s="46" t="s">
        <v>330</v>
      </c>
      <c r="T467" s="92">
        <v>4288.3931911709687</v>
      </c>
      <c r="U467" s="92">
        <v>4202.6253273475495</v>
      </c>
      <c r="V467" s="92">
        <v>4159.7413954358399</v>
      </c>
      <c r="W467" s="92">
        <v>4116.8574635241303</v>
      </c>
      <c r="X467" s="92">
        <v>4073.9735316124202</v>
      </c>
    </row>
    <row r="468" spans="1:24" ht="21.75" customHeight="1">
      <c r="A468" s="42">
        <v>548818</v>
      </c>
      <c r="B468" s="488"/>
      <c r="C468" s="260">
        <v>1200</v>
      </c>
      <c r="D468" s="260">
        <v>600</v>
      </c>
      <c r="E468" s="260">
        <v>100</v>
      </c>
      <c r="F468" s="287" t="s">
        <v>2360</v>
      </c>
      <c r="G468" s="260">
        <v>3</v>
      </c>
      <c r="H468" s="288"/>
      <c r="I468" s="288">
        <v>0.216</v>
      </c>
      <c r="J468" s="260">
        <v>32</v>
      </c>
      <c r="K468" s="288">
        <v>6.9119999999999999</v>
      </c>
      <c r="L468" s="288">
        <v>76.031999999999982</v>
      </c>
      <c r="M468" s="50"/>
      <c r="N468" s="1"/>
      <c r="O468" s="1"/>
      <c r="P468" s="1"/>
      <c r="Q468" s="1"/>
      <c r="R468" s="51"/>
      <c r="S468" s="46" t="s">
        <v>330</v>
      </c>
      <c r="T468" s="92">
        <v>4288.3931911709687</v>
      </c>
      <c r="U468" s="92">
        <v>4202.6253273475495</v>
      </c>
      <c r="V468" s="92">
        <v>4159.7413954358399</v>
      </c>
      <c r="W468" s="92">
        <v>4116.8574635241303</v>
      </c>
      <c r="X468" s="92">
        <v>4073.9735316124202</v>
      </c>
    </row>
    <row r="469" spans="1:24" ht="21.75" customHeight="1">
      <c r="A469" s="42">
        <v>548819</v>
      </c>
      <c r="B469" s="489"/>
      <c r="C469" s="260">
        <v>1200</v>
      </c>
      <c r="D469" s="260">
        <v>600</v>
      </c>
      <c r="E469" s="260">
        <v>150</v>
      </c>
      <c r="F469" s="287" t="s">
        <v>2360</v>
      </c>
      <c r="G469" s="260">
        <v>2</v>
      </c>
      <c r="H469" s="288"/>
      <c r="I469" s="288">
        <v>0.216</v>
      </c>
      <c r="J469" s="260">
        <v>32</v>
      </c>
      <c r="K469" s="288">
        <v>6.9119999999999999</v>
      </c>
      <c r="L469" s="288">
        <v>76.031999999999982</v>
      </c>
      <c r="M469" s="50"/>
      <c r="N469" s="1"/>
      <c r="O469" s="1"/>
      <c r="P469" s="1"/>
      <c r="Q469" s="1"/>
      <c r="R469" s="51"/>
      <c r="S469" s="46" t="s">
        <v>330</v>
      </c>
      <c r="T469" s="92">
        <v>4288.3931911709687</v>
      </c>
      <c r="U469" s="92">
        <v>4202.6253273475495</v>
      </c>
      <c r="V469" s="92">
        <v>4159.7413954358399</v>
      </c>
      <c r="W469" s="92">
        <v>4116.8574635241303</v>
      </c>
      <c r="X469" s="92">
        <v>4073.9735316124202</v>
      </c>
    </row>
    <row r="470" spans="1:24" ht="21.75" customHeight="1">
      <c r="A470" s="42">
        <v>548577</v>
      </c>
      <c r="B470" s="487" t="s">
        <v>2418</v>
      </c>
      <c r="C470" s="260">
        <v>1200</v>
      </c>
      <c r="D470" s="260">
        <v>600</v>
      </c>
      <c r="E470" s="260">
        <v>50</v>
      </c>
      <c r="F470" s="287" t="s">
        <v>2360</v>
      </c>
      <c r="G470" s="260">
        <v>6</v>
      </c>
      <c r="H470" s="288"/>
      <c r="I470" s="288">
        <v>0.216</v>
      </c>
      <c r="J470" s="260">
        <v>32</v>
      </c>
      <c r="K470" s="288">
        <v>6.9119999999999999</v>
      </c>
      <c r="L470" s="288">
        <v>76.031999999999996</v>
      </c>
      <c r="M470" s="50"/>
      <c r="N470" s="1"/>
      <c r="O470" s="1"/>
      <c r="P470" s="1"/>
      <c r="Q470" s="1"/>
      <c r="R470" s="51"/>
      <c r="S470" s="46" t="s">
        <v>330</v>
      </c>
      <c r="T470" s="92">
        <v>4868.5101502352973</v>
      </c>
      <c r="U470" s="92">
        <v>4771.1399472305911</v>
      </c>
      <c r="V470" s="92">
        <v>4722.4548457282381</v>
      </c>
      <c r="W470" s="92">
        <v>4673.769744225885</v>
      </c>
      <c r="X470" s="92">
        <v>4625.0846427235319</v>
      </c>
    </row>
    <row r="471" spans="1:24" ht="21.75" customHeight="1">
      <c r="A471" s="42">
        <v>548801</v>
      </c>
      <c r="B471" s="488"/>
      <c r="C471" s="260">
        <v>1200</v>
      </c>
      <c r="D471" s="260">
        <v>600</v>
      </c>
      <c r="E471" s="260">
        <v>60</v>
      </c>
      <c r="F471" s="287" t="s">
        <v>2360</v>
      </c>
      <c r="G471" s="260">
        <v>4</v>
      </c>
      <c r="H471" s="288"/>
      <c r="I471" s="288">
        <v>0.17280000000000001</v>
      </c>
      <c r="J471" s="260">
        <v>40</v>
      </c>
      <c r="K471" s="288">
        <v>6.9120000000000008</v>
      </c>
      <c r="L471" s="288">
        <v>76.032000000000011</v>
      </c>
      <c r="M471" s="50"/>
      <c r="N471" s="1"/>
      <c r="O471" s="1"/>
      <c r="P471" s="1"/>
      <c r="Q471" s="1"/>
      <c r="R471" s="51"/>
      <c r="S471" s="46" t="s">
        <v>330</v>
      </c>
      <c r="T471" s="92">
        <v>4868.5101502352973</v>
      </c>
      <c r="U471" s="92">
        <v>4771.1399472305911</v>
      </c>
      <c r="V471" s="92">
        <v>4722.4548457282381</v>
      </c>
      <c r="W471" s="92">
        <v>4673.769744225885</v>
      </c>
      <c r="X471" s="92">
        <v>4625.0846427235319</v>
      </c>
    </row>
    <row r="472" spans="1:24" ht="21.75" customHeight="1">
      <c r="A472" s="42">
        <v>548802</v>
      </c>
      <c r="B472" s="488"/>
      <c r="C472" s="260">
        <v>1200</v>
      </c>
      <c r="D472" s="260">
        <v>600</v>
      </c>
      <c r="E472" s="260">
        <v>70</v>
      </c>
      <c r="F472" s="287" t="s">
        <v>2360</v>
      </c>
      <c r="G472" s="260">
        <v>3</v>
      </c>
      <c r="H472" s="288"/>
      <c r="I472" s="288">
        <v>0.1512</v>
      </c>
      <c r="J472" s="260">
        <v>44</v>
      </c>
      <c r="K472" s="288">
        <v>6.6528</v>
      </c>
      <c r="L472" s="288">
        <v>73.180800000000005</v>
      </c>
      <c r="M472" s="50"/>
      <c r="N472" s="1"/>
      <c r="O472" s="1"/>
      <c r="P472" s="1"/>
      <c r="Q472" s="1"/>
      <c r="R472" s="51"/>
      <c r="S472" s="46" t="s">
        <v>330</v>
      </c>
      <c r="T472" s="92">
        <v>4868.8098166035434</v>
      </c>
      <c r="U472" s="92">
        <v>4771.4336202714721</v>
      </c>
      <c r="V472" s="92">
        <v>4722.745522105437</v>
      </c>
      <c r="W472" s="92">
        <v>4674.0574239394018</v>
      </c>
      <c r="X472" s="92">
        <v>4625.3693257733657</v>
      </c>
    </row>
    <row r="473" spans="1:24" ht="21.75" customHeight="1">
      <c r="A473" s="42">
        <v>548803</v>
      </c>
      <c r="B473" s="488"/>
      <c r="C473" s="260">
        <v>1200</v>
      </c>
      <c r="D473" s="260">
        <v>600</v>
      </c>
      <c r="E473" s="260">
        <v>80</v>
      </c>
      <c r="F473" s="287" t="s">
        <v>2360</v>
      </c>
      <c r="G473" s="260">
        <v>3</v>
      </c>
      <c r="H473" s="288"/>
      <c r="I473" s="288">
        <v>0.17280000000000001</v>
      </c>
      <c r="J473" s="260">
        <v>40</v>
      </c>
      <c r="K473" s="288">
        <v>6.9120000000000008</v>
      </c>
      <c r="L473" s="288">
        <v>76.032000000000011</v>
      </c>
      <c r="M473" s="50"/>
      <c r="N473" s="1"/>
      <c r="O473" s="1"/>
      <c r="P473" s="1"/>
      <c r="Q473" s="1"/>
      <c r="R473" s="51"/>
      <c r="S473" s="46" t="s">
        <v>330</v>
      </c>
      <c r="T473" s="92">
        <v>4868.5101502352973</v>
      </c>
      <c r="U473" s="92">
        <v>4771.1399472305911</v>
      </c>
      <c r="V473" s="92">
        <v>4722.4548457282381</v>
      </c>
      <c r="W473" s="92">
        <v>4673.769744225885</v>
      </c>
      <c r="X473" s="92">
        <v>4625.0846427235319</v>
      </c>
    </row>
    <row r="474" spans="1:24" ht="21.75" customHeight="1">
      <c r="A474" s="42">
        <v>548804</v>
      </c>
      <c r="B474" s="488"/>
      <c r="C474" s="260">
        <v>1200</v>
      </c>
      <c r="D474" s="260">
        <v>600</v>
      </c>
      <c r="E474" s="260">
        <v>90</v>
      </c>
      <c r="F474" s="287" t="s">
        <v>2360</v>
      </c>
      <c r="G474" s="260">
        <v>3</v>
      </c>
      <c r="H474" s="288"/>
      <c r="I474" s="288">
        <v>0.19439999999999999</v>
      </c>
      <c r="J474" s="260">
        <v>32</v>
      </c>
      <c r="K474" s="288">
        <v>6.2207999999999997</v>
      </c>
      <c r="L474" s="288">
        <v>68.428799999999995</v>
      </c>
      <c r="M474" s="50"/>
      <c r="N474" s="1"/>
      <c r="O474" s="1"/>
      <c r="P474" s="1"/>
      <c r="Q474" s="1"/>
      <c r="R474" s="51"/>
      <c r="S474" s="46" t="s">
        <v>330</v>
      </c>
      <c r="T474" s="92">
        <v>4869.3647543225188</v>
      </c>
      <c r="U474" s="92">
        <v>4771.9774592360682</v>
      </c>
      <c r="V474" s="92">
        <v>4723.2838116928433</v>
      </c>
      <c r="W474" s="92">
        <v>4674.5901641496175</v>
      </c>
      <c r="X474" s="92">
        <v>4625.8965166063927</v>
      </c>
    </row>
    <row r="475" spans="1:24" ht="21.75" customHeight="1">
      <c r="A475" s="42">
        <v>548805</v>
      </c>
      <c r="B475" s="488"/>
      <c r="C475" s="260">
        <v>1200</v>
      </c>
      <c r="D475" s="260">
        <v>600</v>
      </c>
      <c r="E475" s="260">
        <v>100</v>
      </c>
      <c r="F475" s="287" t="s">
        <v>2360</v>
      </c>
      <c r="G475" s="260">
        <v>3</v>
      </c>
      <c r="H475" s="288"/>
      <c r="I475" s="288">
        <v>0.216</v>
      </c>
      <c r="J475" s="260">
        <v>32</v>
      </c>
      <c r="K475" s="288">
        <v>6.9119999999999999</v>
      </c>
      <c r="L475" s="288">
        <v>76.031999999999996</v>
      </c>
      <c r="M475" s="50"/>
      <c r="N475" s="1"/>
      <c r="O475" s="1"/>
      <c r="P475" s="1"/>
      <c r="Q475" s="1"/>
      <c r="R475" s="51"/>
      <c r="S475" s="46" t="s">
        <v>330</v>
      </c>
      <c r="T475" s="92">
        <v>4868.5101502352973</v>
      </c>
      <c r="U475" s="92">
        <v>4771.1399472305911</v>
      </c>
      <c r="V475" s="92">
        <v>4722.4548457282381</v>
      </c>
      <c r="W475" s="92">
        <v>4673.769744225885</v>
      </c>
      <c r="X475" s="92">
        <v>4625.0846427235319</v>
      </c>
    </row>
    <row r="476" spans="1:24" ht="21.75" customHeight="1">
      <c r="A476" s="42">
        <v>548806</v>
      </c>
      <c r="B476" s="488"/>
      <c r="C476" s="260">
        <v>1200</v>
      </c>
      <c r="D476" s="260">
        <v>600</v>
      </c>
      <c r="E476" s="260">
        <v>110</v>
      </c>
      <c r="F476" s="287" t="s">
        <v>2360</v>
      </c>
      <c r="G476" s="260">
        <v>3</v>
      </c>
      <c r="H476" s="288"/>
      <c r="I476" s="288">
        <v>0.23760000000000001</v>
      </c>
      <c r="J476" s="260">
        <v>28</v>
      </c>
      <c r="K476" s="288">
        <v>6.6528</v>
      </c>
      <c r="L476" s="288">
        <v>73.180800000000005</v>
      </c>
      <c r="M476" s="50"/>
      <c r="N476" s="1"/>
      <c r="O476" s="1"/>
      <c r="P476" s="1"/>
      <c r="Q476" s="1"/>
      <c r="R476" s="51"/>
      <c r="S476" s="46" t="s">
        <v>330</v>
      </c>
      <c r="T476" s="92">
        <v>4868.8098166035434</v>
      </c>
      <c r="U476" s="92">
        <v>4771.4336202714721</v>
      </c>
      <c r="V476" s="92">
        <v>4722.745522105437</v>
      </c>
      <c r="W476" s="92">
        <v>4674.0574239394018</v>
      </c>
      <c r="X476" s="92">
        <v>4625.3693257733657</v>
      </c>
    </row>
    <row r="477" spans="1:24" ht="21.75" customHeight="1">
      <c r="A477" s="42">
        <v>548807</v>
      </c>
      <c r="B477" s="488"/>
      <c r="C477" s="260">
        <v>1200</v>
      </c>
      <c r="D477" s="260">
        <v>600</v>
      </c>
      <c r="E477" s="260">
        <v>120</v>
      </c>
      <c r="F477" s="287" t="s">
        <v>2360</v>
      </c>
      <c r="G477" s="260">
        <v>2</v>
      </c>
      <c r="H477" s="288"/>
      <c r="I477" s="288">
        <v>0.17280000000000001</v>
      </c>
      <c r="J477" s="260">
        <v>40</v>
      </c>
      <c r="K477" s="288">
        <v>6.9120000000000008</v>
      </c>
      <c r="L477" s="288">
        <v>76.032000000000011</v>
      </c>
      <c r="M477" s="50"/>
      <c r="N477" s="1"/>
      <c r="O477" s="1"/>
      <c r="P477" s="1"/>
      <c r="Q477" s="1"/>
      <c r="R477" s="51"/>
      <c r="S477" s="46" t="s">
        <v>330</v>
      </c>
      <c r="T477" s="92">
        <v>4868.5101502352973</v>
      </c>
      <c r="U477" s="92">
        <v>4771.1399472305911</v>
      </c>
      <c r="V477" s="92">
        <v>4722.4548457282381</v>
      </c>
      <c r="W477" s="92">
        <v>4673.769744225885</v>
      </c>
      <c r="X477" s="92">
        <v>4625.0846427235319</v>
      </c>
    </row>
    <row r="478" spans="1:24" ht="21.75" customHeight="1">
      <c r="A478" s="42">
        <v>548808</v>
      </c>
      <c r="B478" s="488"/>
      <c r="C478" s="260">
        <v>1200</v>
      </c>
      <c r="D478" s="260">
        <v>600</v>
      </c>
      <c r="E478" s="260">
        <v>130</v>
      </c>
      <c r="F478" s="287" t="s">
        <v>2360</v>
      </c>
      <c r="G478" s="260">
        <v>2</v>
      </c>
      <c r="H478" s="288"/>
      <c r="I478" s="288">
        <v>0.18720000000000001</v>
      </c>
      <c r="J478" s="260">
        <v>36</v>
      </c>
      <c r="K478" s="288">
        <v>6.7392000000000003</v>
      </c>
      <c r="L478" s="288">
        <v>74.131200000000007</v>
      </c>
      <c r="M478" s="50"/>
      <c r="N478" s="1"/>
      <c r="O478" s="1"/>
      <c r="P478" s="1"/>
      <c r="Q478" s="1"/>
      <c r="R478" s="51"/>
      <c r="S478" s="46" t="s">
        <v>330</v>
      </c>
      <c r="T478" s="92">
        <v>4868.7073665631169</v>
      </c>
      <c r="U478" s="92">
        <v>4771.3332192318549</v>
      </c>
      <c r="V478" s="92">
        <v>4722.6461455662229</v>
      </c>
      <c r="W478" s="92">
        <v>4673.9590719005919</v>
      </c>
      <c r="X478" s="92">
        <v>4625.2719982349608</v>
      </c>
    </row>
    <row r="479" spans="1:24" ht="21.75" customHeight="1">
      <c r="A479" s="42">
        <v>548809</v>
      </c>
      <c r="B479" s="488"/>
      <c r="C479" s="260">
        <v>1200</v>
      </c>
      <c r="D479" s="260">
        <v>600</v>
      </c>
      <c r="E479" s="260">
        <v>140</v>
      </c>
      <c r="F479" s="287" t="s">
        <v>2360</v>
      </c>
      <c r="G479" s="260">
        <v>2</v>
      </c>
      <c r="H479" s="288"/>
      <c r="I479" s="288">
        <v>0.2016</v>
      </c>
      <c r="J479" s="260">
        <v>32</v>
      </c>
      <c r="K479" s="288">
        <v>6.4512</v>
      </c>
      <c r="L479" s="288">
        <v>70.963200000000001</v>
      </c>
      <c r="M479" s="50"/>
      <c r="N479" s="1"/>
      <c r="O479" s="1"/>
      <c r="P479" s="1"/>
      <c r="Q479" s="1"/>
      <c r="R479" s="51"/>
      <c r="S479" s="46" t="s">
        <v>330</v>
      </c>
      <c r="T479" s="92">
        <v>4869.0595385770821</v>
      </c>
      <c r="U479" s="92">
        <v>4771.6783478055404</v>
      </c>
      <c r="V479" s="92">
        <v>4722.9877524197691</v>
      </c>
      <c r="W479" s="92">
        <v>4674.2971570339987</v>
      </c>
      <c r="X479" s="92">
        <v>4625.6065616482274</v>
      </c>
    </row>
    <row r="480" spans="1:24" ht="21.75" customHeight="1">
      <c r="A480" s="42">
        <v>548810</v>
      </c>
      <c r="B480" s="489"/>
      <c r="C480" s="260">
        <v>1200</v>
      </c>
      <c r="D480" s="260">
        <v>600</v>
      </c>
      <c r="E480" s="260">
        <v>150</v>
      </c>
      <c r="F480" s="287" t="s">
        <v>2360</v>
      </c>
      <c r="G480" s="260">
        <v>2</v>
      </c>
      <c r="H480" s="288"/>
      <c r="I480" s="288">
        <v>0.216</v>
      </c>
      <c r="J480" s="260">
        <v>32</v>
      </c>
      <c r="K480" s="288">
        <v>6.9119999999999999</v>
      </c>
      <c r="L480" s="288">
        <v>76.031999999999996</v>
      </c>
      <c r="M480" s="50"/>
      <c r="N480" s="1"/>
      <c r="O480" s="1"/>
      <c r="P480" s="1"/>
      <c r="Q480" s="1"/>
      <c r="R480" s="51"/>
      <c r="S480" s="46" t="s">
        <v>330</v>
      </c>
      <c r="T480" s="92">
        <v>4868.5101502352973</v>
      </c>
      <c r="U480" s="92">
        <v>4771.1399472305911</v>
      </c>
      <c r="V480" s="92">
        <v>4722.4548457282381</v>
      </c>
      <c r="W480" s="92">
        <v>4673.769744225885</v>
      </c>
      <c r="X480" s="92">
        <v>4625.0846427235319</v>
      </c>
    </row>
    <row r="481" spans="1:24" ht="21.75" customHeight="1">
      <c r="A481" s="42">
        <v>548760</v>
      </c>
      <c r="B481" s="487" t="s">
        <v>2419</v>
      </c>
      <c r="C481" s="260">
        <v>1200</v>
      </c>
      <c r="D481" s="260">
        <v>600</v>
      </c>
      <c r="E481" s="260">
        <v>50</v>
      </c>
      <c r="F481" s="287" t="s">
        <v>2360</v>
      </c>
      <c r="G481" s="260">
        <v>6</v>
      </c>
      <c r="H481" s="288"/>
      <c r="I481" s="288">
        <v>0.216</v>
      </c>
      <c r="J481" s="260">
        <v>32</v>
      </c>
      <c r="K481" s="288">
        <v>6.9119999999999999</v>
      </c>
      <c r="L481" s="288">
        <v>76.031999999999996</v>
      </c>
      <c r="M481" s="50"/>
      <c r="N481" s="1"/>
      <c r="O481" s="1"/>
      <c r="P481" s="1"/>
      <c r="Q481" s="1"/>
      <c r="R481" s="51"/>
      <c r="S481" s="46" t="s">
        <v>330</v>
      </c>
      <c r="T481" s="92">
        <v>3668.5101502352964</v>
      </c>
      <c r="U481" s="92">
        <v>3595.1399472305902</v>
      </c>
      <c r="V481" s="92">
        <v>3558.4548457282372</v>
      </c>
      <c r="W481" s="92">
        <v>3521.7697442258846</v>
      </c>
      <c r="X481" s="92">
        <v>3485.0846427235315</v>
      </c>
    </row>
    <row r="482" spans="1:24" ht="21.75" customHeight="1">
      <c r="A482" s="42">
        <v>548761</v>
      </c>
      <c r="B482" s="488"/>
      <c r="C482" s="260">
        <v>1200</v>
      </c>
      <c r="D482" s="260">
        <v>600</v>
      </c>
      <c r="E482" s="260">
        <v>60</v>
      </c>
      <c r="F482" s="287" t="s">
        <v>2360</v>
      </c>
      <c r="G482" s="260">
        <v>4</v>
      </c>
      <c r="H482" s="288"/>
      <c r="I482" s="288">
        <v>0.17280000000000001</v>
      </c>
      <c r="J482" s="260">
        <v>40</v>
      </c>
      <c r="K482" s="288">
        <v>6.9120000000000008</v>
      </c>
      <c r="L482" s="288">
        <v>76.032000000000011</v>
      </c>
      <c r="M482" s="50"/>
      <c r="N482" s="1"/>
      <c r="O482" s="1"/>
      <c r="P482" s="1"/>
      <c r="Q482" s="1"/>
      <c r="R482" s="51"/>
      <c r="S482" s="46" t="s">
        <v>330</v>
      </c>
      <c r="T482" s="92">
        <v>3668.5101502352964</v>
      </c>
      <c r="U482" s="92">
        <v>3595.1399472305902</v>
      </c>
      <c r="V482" s="92">
        <v>3558.4548457282372</v>
      </c>
      <c r="W482" s="92">
        <v>3521.7697442258846</v>
      </c>
      <c r="X482" s="92">
        <v>3485.0846427235315</v>
      </c>
    </row>
    <row r="483" spans="1:24" ht="21.75" customHeight="1">
      <c r="A483" s="42">
        <v>548792</v>
      </c>
      <c r="B483" s="488"/>
      <c r="C483" s="260">
        <v>1200</v>
      </c>
      <c r="D483" s="260">
        <v>600</v>
      </c>
      <c r="E483" s="260">
        <v>70</v>
      </c>
      <c r="F483" s="287" t="s">
        <v>2360</v>
      </c>
      <c r="G483" s="260">
        <v>4</v>
      </c>
      <c r="H483" s="288"/>
      <c r="I483" s="288">
        <v>0.2016</v>
      </c>
      <c r="J483" s="260">
        <v>32</v>
      </c>
      <c r="K483" s="288">
        <v>6.4512</v>
      </c>
      <c r="L483" s="288">
        <v>70.963200000000001</v>
      </c>
      <c r="M483" s="50"/>
      <c r="N483" s="1"/>
      <c r="O483" s="1"/>
      <c r="P483" s="1"/>
      <c r="Q483" s="1"/>
      <c r="R483" s="51"/>
      <c r="S483" s="46" t="s">
        <v>330</v>
      </c>
      <c r="T483" s="92">
        <v>3669.0595385770825</v>
      </c>
      <c r="U483" s="92">
        <v>3595.6783478055409</v>
      </c>
      <c r="V483" s="92">
        <v>3558.98775241977</v>
      </c>
      <c r="W483" s="92">
        <v>3522.2971570339992</v>
      </c>
      <c r="X483" s="92">
        <v>3485.6065616482283</v>
      </c>
    </row>
    <row r="484" spans="1:24" ht="21.75" customHeight="1">
      <c r="A484" s="42">
        <v>548820</v>
      </c>
      <c r="B484" s="488"/>
      <c r="C484" s="260">
        <v>1200</v>
      </c>
      <c r="D484" s="260">
        <v>600</v>
      </c>
      <c r="E484" s="260">
        <v>80</v>
      </c>
      <c r="F484" s="287" t="s">
        <v>2360</v>
      </c>
      <c r="G484" s="260">
        <v>3</v>
      </c>
      <c r="H484" s="288"/>
      <c r="I484" s="288">
        <v>0.17280000000000001</v>
      </c>
      <c r="J484" s="260">
        <v>40</v>
      </c>
      <c r="K484" s="288">
        <v>6.9120000000000008</v>
      </c>
      <c r="L484" s="288">
        <v>76.032000000000011</v>
      </c>
      <c r="M484" s="50"/>
      <c r="N484" s="1"/>
      <c r="O484" s="1"/>
      <c r="P484" s="1"/>
      <c r="Q484" s="1"/>
      <c r="R484" s="51"/>
      <c r="S484" s="46" t="s">
        <v>330</v>
      </c>
      <c r="T484" s="92">
        <v>3668.5101502352964</v>
      </c>
      <c r="U484" s="92">
        <v>3595.1399472305902</v>
      </c>
      <c r="V484" s="92">
        <v>3558.4548457282372</v>
      </c>
      <c r="W484" s="92">
        <v>3521.7697442258846</v>
      </c>
      <c r="X484" s="92">
        <v>3485.0846427235315</v>
      </c>
    </row>
    <row r="485" spans="1:24" ht="21.75" customHeight="1">
      <c r="A485" s="42">
        <v>548823</v>
      </c>
      <c r="B485" s="488"/>
      <c r="C485" s="260">
        <v>1200</v>
      </c>
      <c r="D485" s="260">
        <v>600</v>
      </c>
      <c r="E485" s="260">
        <v>90</v>
      </c>
      <c r="F485" s="287" t="s">
        <v>2360</v>
      </c>
      <c r="G485" s="260">
        <v>3</v>
      </c>
      <c r="H485" s="288"/>
      <c r="I485" s="288">
        <v>0.19439999999999999</v>
      </c>
      <c r="J485" s="260">
        <v>32</v>
      </c>
      <c r="K485" s="288">
        <v>6.2207999999999997</v>
      </c>
      <c r="L485" s="288">
        <v>68.428799999999995</v>
      </c>
      <c r="M485" s="50"/>
      <c r="N485" s="1"/>
      <c r="O485" s="1"/>
      <c r="P485" s="1"/>
      <c r="Q485" s="1"/>
      <c r="R485" s="51"/>
      <c r="S485" s="46" t="s">
        <v>330</v>
      </c>
      <c r="T485" s="92">
        <v>3669.3647543225188</v>
      </c>
      <c r="U485" s="92">
        <v>3595.9774592360682</v>
      </c>
      <c r="V485" s="92">
        <v>3559.2838116928433</v>
      </c>
      <c r="W485" s="92">
        <v>3522.590164149618</v>
      </c>
      <c r="X485" s="92">
        <v>3485.8965166063927</v>
      </c>
    </row>
    <row r="486" spans="1:24" ht="21.75" customHeight="1">
      <c r="A486" s="42">
        <v>548827</v>
      </c>
      <c r="B486" s="488"/>
      <c r="C486" s="260">
        <v>1200</v>
      </c>
      <c r="D486" s="260">
        <v>600</v>
      </c>
      <c r="E486" s="260">
        <v>100</v>
      </c>
      <c r="F486" s="287" t="s">
        <v>2360</v>
      </c>
      <c r="G486" s="260">
        <v>3</v>
      </c>
      <c r="H486" s="288"/>
      <c r="I486" s="288">
        <v>0.216</v>
      </c>
      <c r="J486" s="260">
        <v>32</v>
      </c>
      <c r="K486" s="288">
        <v>6.9119999999999999</v>
      </c>
      <c r="L486" s="288">
        <v>76.031999999999996</v>
      </c>
      <c r="M486" s="50"/>
      <c r="N486" s="1"/>
      <c r="O486" s="1"/>
      <c r="P486" s="1"/>
      <c r="Q486" s="1"/>
      <c r="R486" s="51"/>
      <c r="S486" s="46" t="s">
        <v>330</v>
      </c>
      <c r="T486" s="92">
        <v>3668.5101502352964</v>
      </c>
      <c r="U486" s="92">
        <v>3595.1399472305902</v>
      </c>
      <c r="V486" s="92">
        <v>3558.4548457282372</v>
      </c>
      <c r="W486" s="92">
        <v>3521.7697442258846</v>
      </c>
      <c r="X486" s="92">
        <v>3485.0846427235315</v>
      </c>
    </row>
    <row r="487" spans="1:24" ht="21.75" customHeight="1">
      <c r="A487" s="42">
        <v>548828</v>
      </c>
      <c r="B487" s="488"/>
      <c r="C487" s="260">
        <v>1200</v>
      </c>
      <c r="D487" s="260">
        <v>600</v>
      </c>
      <c r="E487" s="260">
        <v>110</v>
      </c>
      <c r="F487" s="287" t="s">
        <v>2360</v>
      </c>
      <c r="G487" s="260">
        <v>3</v>
      </c>
      <c r="H487" s="288"/>
      <c r="I487" s="288">
        <v>0.23760000000000001</v>
      </c>
      <c r="J487" s="260">
        <v>28</v>
      </c>
      <c r="K487" s="288">
        <v>6.6528</v>
      </c>
      <c r="L487" s="288">
        <v>73.180800000000005</v>
      </c>
      <c r="M487" s="50"/>
      <c r="N487" s="1"/>
      <c r="O487" s="1"/>
      <c r="P487" s="1"/>
      <c r="Q487" s="1"/>
      <c r="R487" s="51"/>
      <c r="S487" s="46" t="s">
        <v>330</v>
      </c>
      <c r="T487" s="92">
        <v>3668.8098166035434</v>
      </c>
      <c r="U487" s="92">
        <v>3595.4336202714726</v>
      </c>
      <c r="V487" s="92">
        <v>3558.745522105437</v>
      </c>
      <c r="W487" s="92">
        <v>3522.0574239394014</v>
      </c>
      <c r="X487" s="92">
        <v>3485.3693257733662</v>
      </c>
    </row>
    <row r="488" spans="1:24" ht="21.75" customHeight="1">
      <c r="A488" s="42">
        <v>548829</v>
      </c>
      <c r="B488" s="488"/>
      <c r="C488" s="260">
        <v>1200</v>
      </c>
      <c r="D488" s="260">
        <v>600</v>
      </c>
      <c r="E488" s="260">
        <v>120</v>
      </c>
      <c r="F488" s="287" t="s">
        <v>2360</v>
      </c>
      <c r="G488" s="260">
        <v>2</v>
      </c>
      <c r="H488" s="288"/>
      <c r="I488" s="288">
        <v>0.17280000000000001</v>
      </c>
      <c r="J488" s="260">
        <v>40</v>
      </c>
      <c r="K488" s="288">
        <v>6.9120000000000008</v>
      </c>
      <c r="L488" s="288">
        <v>76.032000000000011</v>
      </c>
      <c r="M488" s="50"/>
      <c r="N488" s="1"/>
      <c r="O488" s="1"/>
      <c r="P488" s="1"/>
      <c r="Q488" s="1"/>
      <c r="R488" s="51"/>
      <c r="S488" s="46" t="s">
        <v>330</v>
      </c>
      <c r="T488" s="92">
        <v>3668.5101502352964</v>
      </c>
      <c r="U488" s="92">
        <v>3595.1399472305902</v>
      </c>
      <c r="V488" s="92">
        <v>3558.4548457282372</v>
      </c>
      <c r="W488" s="92">
        <v>3521.7697442258846</v>
      </c>
      <c r="X488" s="92">
        <v>3485.0846427235315</v>
      </c>
    </row>
    <row r="489" spans="1:24" ht="21.75" customHeight="1">
      <c r="A489" s="42">
        <v>548839</v>
      </c>
      <c r="B489" s="488"/>
      <c r="C489" s="260">
        <v>1200</v>
      </c>
      <c r="D489" s="260">
        <v>600</v>
      </c>
      <c r="E489" s="260">
        <v>130</v>
      </c>
      <c r="F489" s="287" t="s">
        <v>2360</v>
      </c>
      <c r="G489" s="260">
        <v>2</v>
      </c>
      <c r="H489" s="288"/>
      <c r="I489" s="288">
        <v>0.18720000000000001</v>
      </c>
      <c r="J489" s="260">
        <v>36</v>
      </c>
      <c r="K489" s="288">
        <v>6.7392000000000003</v>
      </c>
      <c r="L489" s="288">
        <v>74.131200000000007</v>
      </c>
      <c r="M489" s="50"/>
      <c r="N489" s="1"/>
      <c r="O489" s="1"/>
      <c r="P489" s="1"/>
      <c r="Q489" s="1"/>
      <c r="R489" s="51"/>
      <c r="S489" s="46" t="s">
        <v>330</v>
      </c>
      <c r="T489" s="92">
        <v>3668.7073665631174</v>
      </c>
      <c r="U489" s="92">
        <v>3595.3332192318549</v>
      </c>
      <c r="V489" s="92">
        <v>3558.6461455662238</v>
      </c>
      <c r="W489" s="92">
        <v>3521.9590719005923</v>
      </c>
      <c r="X489" s="92">
        <v>3485.2719982349613</v>
      </c>
    </row>
    <row r="490" spans="1:24" ht="21.75" customHeight="1">
      <c r="A490" s="42">
        <v>548840</v>
      </c>
      <c r="B490" s="488"/>
      <c r="C490" s="260">
        <v>1200</v>
      </c>
      <c r="D490" s="260">
        <v>600</v>
      </c>
      <c r="E490" s="260">
        <v>140</v>
      </c>
      <c r="F490" s="287" t="s">
        <v>2360</v>
      </c>
      <c r="G490" s="260">
        <v>2</v>
      </c>
      <c r="H490" s="288"/>
      <c r="I490" s="288">
        <v>0.2016</v>
      </c>
      <c r="J490" s="260">
        <v>32</v>
      </c>
      <c r="K490" s="288">
        <v>6.4512</v>
      </c>
      <c r="L490" s="288">
        <v>70.963200000000001</v>
      </c>
      <c r="M490" s="50"/>
      <c r="N490" s="1"/>
      <c r="O490" s="1"/>
      <c r="P490" s="1"/>
      <c r="Q490" s="1"/>
      <c r="R490" s="51"/>
      <c r="S490" s="46" t="s">
        <v>330</v>
      </c>
      <c r="T490" s="92">
        <v>3669.0595385770825</v>
      </c>
      <c r="U490" s="92">
        <v>3595.6783478055409</v>
      </c>
      <c r="V490" s="92">
        <v>3558.98775241977</v>
      </c>
      <c r="W490" s="92">
        <v>3522.2971570339992</v>
      </c>
      <c r="X490" s="92">
        <v>3485.6065616482283</v>
      </c>
    </row>
    <row r="491" spans="1:24" ht="21.75" customHeight="1">
      <c r="A491" s="42">
        <v>548841</v>
      </c>
      <c r="B491" s="489"/>
      <c r="C491" s="260">
        <v>1200</v>
      </c>
      <c r="D491" s="260">
        <v>600</v>
      </c>
      <c r="E491" s="260">
        <v>150</v>
      </c>
      <c r="F491" s="287" t="s">
        <v>2360</v>
      </c>
      <c r="G491" s="260">
        <v>2</v>
      </c>
      <c r="H491" s="288"/>
      <c r="I491" s="288">
        <v>0.216</v>
      </c>
      <c r="J491" s="260">
        <v>32</v>
      </c>
      <c r="K491" s="288">
        <v>6.9119999999999999</v>
      </c>
      <c r="L491" s="288">
        <v>76.031999999999996</v>
      </c>
      <c r="M491" s="50"/>
      <c r="N491" s="1"/>
      <c r="O491" s="1"/>
      <c r="P491" s="1"/>
      <c r="Q491" s="1"/>
      <c r="R491" s="51"/>
      <c r="S491" s="46" t="s">
        <v>330</v>
      </c>
      <c r="T491" s="92">
        <v>3668.5101502352964</v>
      </c>
      <c r="U491" s="92">
        <v>3595.1399472305902</v>
      </c>
      <c r="V491" s="92">
        <v>3558.4548457282372</v>
      </c>
      <c r="W491" s="92">
        <v>3521.7697442258846</v>
      </c>
      <c r="X491" s="92">
        <v>3485.0846427235315</v>
      </c>
    </row>
    <row r="492" spans="1:24" ht="21.75" customHeight="1">
      <c r="A492" s="42">
        <v>31275</v>
      </c>
      <c r="B492" s="487" t="s">
        <v>2420</v>
      </c>
      <c r="C492" s="260">
        <v>1200</v>
      </c>
      <c r="D492" s="260">
        <v>600</v>
      </c>
      <c r="E492" s="260">
        <v>50</v>
      </c>
      <c r="F492" s="287" t="s">
        <v>2360</v>
      </c>
      <c r="G492" s="260">
        <v>6</v>
      </c>
      <c r="H492" s="288"/>
      <c r="I492" s="288">
        <v>0.216</v>
      </c>
      <c r="J492" s="260">
        <v>32</v>
      </c>
      <c r="K492" s="288">
        <v>6.9119999999999999</v>
      </c>
      <c r="L492" s="288">
        <v>76.031999999999996</v>
      </c>
      <c r="M492" s="50"/>
      <c r="N492" s="1"/>
      <c r="O492" s="1"/>
      <c r="P492" s="1"/>
      <c r="Q492" s="1"/>
      <c r="R492" s="51"/>
      <c r="S492" s="46" t="s">
        <v>330</v>
      </c>
      <c r="T492" s="92">
        <v>4012.3697993581031</v>
      </c>
      <c r="U492" s="92">
        <v>3932.1224033709409</v>
      </c>
      <c r="V492" s="92">
        <v>3891.9987053773598</v>
      </c>
      <c r="W492" s="92">
        <v>3851.8750073837787</v>
      </c>
      <c r="X492" s="92">
        <v>3811.751309390198</v>
      </c>
    </row>
    <row r="493" spans="1:24" ht="21.75" customHeight="1">
      <c r="A493" s="42">
        <v>34788</v>
      </c>
      <c r="B493" s="488"/>
      <c r="C493" s="260">
        <v>1200</v>
      </c>
      <c r="D493" s="260">
        <v>600</v>
      </c>
      <c r="E493" s="260">
        <v>60</v>
      </c>
      <c r="F493" s="287" t="s">
        <v>2360</v>
      </c>
      <c r="G493" s="260">
        <v>4</v>
      </c>
      <c r="H493" s="288"/>
      <c r="I493" s="288">
        <v>0.17280000000000001</v>
      </c>
      <c r="J493" s="260">
        <v>40</v>
      </c>
      <c r="K493" s="288">
        <v>6.9120000000000008</v>
      </c>
      <c r="L493" s="288">
        <v>76.032000000000011</v>
      </c>
      <c r="M493" s="50"/>
      <c r="N493" s="1"/>
      <c r="O493" s="1"/>
      <c r="P493" s="1"/>
      <c r="Q493" s="1"/>
      <c r="R493" s="51"/>
      <c r="S493" s="46" t="s">
        <v>330</v>
      </c>
      <c r="T493" s="92">
        <v>4012.3697993581031</v>
      </c>
      <c r="U493" s="92">
        <v>3932.1224033709409</v>
      </c>
      <c r="V493" s="92">
        <v>3891.9987053773598</v>
      </c>
      <c r="W493" s="92">
        <v>3851.8750073837787</v>
      </c>
      <c r="X493" s="92">
        <v>3811.751309390198</v>
      </c>
    </row>
    <row r="494" spans="1:24" ht="21.75" customHeight="1">
      <c r="A494" s="42">
        <v>36562</v>
      </c>
      <c r="B494" s="488"/>
      <c r="C494" s="260">
        <v>1200</v>
      </c>
      <c r="D494" s="260">
        <v>600</v>
      </c>
      <c r="E494" s="260">
        <v>70</v>
      </c>
      <c r="F494" s="287" t="s">
        <v>2360</v>
      </c>
      <c r="G494" s="260">
        <v>4</v>
      </c>
      <c r="H494" s="288"/>
      <c r="I494" s="288">
        <v>0.2016</v>
      </c>
      <c r="J494" s="260">
        <v>32</v>
      </c>
      <c r="K494" s="288">
        <v>6.4512</v>
      </c>
      <c r="L494" s="288">
        <v>70.963200000000001</v>
      </c>
      <c r="M494" s="50"/>
      <c r="N494" s="1"/>
      <c r="O494" s="1"/>
      <c r="P494" s="1"/>
      <c r="Q494" s="1"/>
      <c r="R494" s="51"/>
      <c r="S494" s="46" t="s">
        <v>330</v>
      </c>
      <c r="T494" s="92">
        <v>4012.9191876998893</v>
      </c>
      <c r="U494" s="92">
        <v>3932.6608039458915</v>
      </c>
      <c r="V494" s="92">
        <v>3892.5316120688926</v>
      </c>
      <c r="W494" s="92">
        <v>3852.4024201918937</v>
      </c>
      <c r="X494" s="92">
        <v>3812.2732283148948</v>
      </c>
    </row>
    <row r="495" spans="1:24" ht="21.75" customHeight="1">
      <c r="A495" s="42">
        <v>32114</v>
      </c>
      <c r="B495" s="488"/>
      <c r="C495" s="260">
        <v>1200</v>
      </c>
      <c r="D495" s="260">
        <v>600</v>
      </c>
      <c r="E495" s="260">
        <v>80</v>
      </c>
      <c r="F495" s="287" t="s">
        <v>2360</v>
      </c>
      <c r="G495" s="260">
        <v>3</v>
      </c>
      <c r="H495" s="288"/>
      <c r="I495" s="288">
        <v>0.17280000000000001</v>
      </c>
      <c r="J495" s="260">
        <v>40</v>
      </c>
      <c r="K495" s="288">
        <v>6.9120000000000008</v>
      </c>
      <c r="L495" s="288">
        <v>76.032000000000011</v>
      </c>
      <c r="M495" s="50"/>
      <c r="N495" s="1"/>
      <c r="O495" s="1"/>
      <c r="P495" s="1"/>
      <c r="Q495" s="1"/>
      <c r="R495" s="51"/>
      <c r="S495" s="46" t="s">
        <v>330</v>
      </c>
      <c r="T495" s="92">
        <v>4012.3697993581031</v>
      </c>
      <c r="U495" s="92">
        <v>3932.1224033709409</v>
      </c>
      <c r="V495" s="92">
        <v>3891.9987053773598</v>
      </c>
      <c r="W495" s="92">
        <v>3851.8750073837787</v>
      </c>
      <c r="X495" s="92">
        <v>3811.751309390198</v>
      </c>
    </row>
    <row r="496" spans="1:24" ht="21.75" customHeight="1">
      <c r="A496" s="42">
        <v>39278</v>
      </c>
      <c r="B496" s="488"/>
      <c r="C496" s="260">
        <v>1200</v>
      </c>
      <c r="D496" s="260">
        <v>600</v>
      </c>
      <c r="E496" s="260">
        <v>90</v>
      </c>
      <c r="F496" s="287" t="s">
        <v>2360</v>
      </c>
      <c r="G496" s="260">
        <v>3</v>
      </c>
      <c r="H496" s="288"/>
      <c r="I496" s="288">
        <v>0.19439999999999999</v>
      </c>
      <c r="J496" s="260">
        <v>32</v>
      </c>
      <c r="K496" s="288">
        <v>6.2207999999999997</v>
      </c>
      <c r="L496" s="288">
        <v>68.428799999999995</v>
      </c>
      <c r="M496" s="50"/>
      <c r="N496" s="1"/>
      <c r="O496" s="1"/>
      <c r="P496" s="1"/>
      <c r="Q496" s="1"/>
      <c r="R496" s="51"/>
      <c r="S496" s="46" t="s">
        <v>330</v>
      </c>
      <c r="T496" s="92">
        <v>4013.2244034453261</v>
      </c>
      <c r="U496" s="92">
        <v>3932.9599153764193</v>
      </c>
      <c r="V496" s="92">
        <v>3892.8276713419664</v>
      </c>
      <c r="W496" s="92">
        <v>3852.695427307513</v>
      </c>
      <c r="X496" s="92">
        <v>3812.5631832730596</v>
      </c>
    </row>
    <row r="497" spans="1:24" ht="21.75" customHeight="1">
      <c r="A497" s="42">
        <v>32330</v>
      </c>
      <c r="B497" s="488"/>
      <c r="C497" s="260">
        <v>1200</v>
      </c>
      <c r="D497" s="260">
        <v>600</v>
      </c>
      <c r="E497" s="260">
        <v>100</v>
      </c>
      <c r="F497" s="287" t="s">
        <v>2360</v>
      </c>
      <c r="G497" s="260">
        <v>3</v>
      </c>
      <c r="H497" s="288"/>
      <c r="I497" s="288">
        <v>0.216</v>
      </c>
      <c r="J497" s="260">
        <v>32</v>
      </c>
      <c r="K497" s="288">
        <v>6.9119999999999999</v>
      </c>
      <c r="L497" s="288">
        <v>76.031999999999996</v>
      </c>
      <c r="M497" s="50"/>
      <c r="N497" s="1"/>
      <c r="O497" s="1"/>
      <c r="P497" s="1"/>
      <c r="Q497" s="1"/>
      <c r="R497" s="51"/>
      <c r="S497" s="46" t="s">
        <v>330</v>
      </c>
      <c r="T497" s="92">
        <v>4012.3697993581031</v>
      </c>
      <c r="U497" s="92">
        <v>3932.1224033709409</v>
      </c>
      <c r="V497" s="92">
        <v>3891.9987053773598</v>
      </c>
      <c r="W497" s="92">
        <v>3851.8750073837787</v>
      </c>
      <c r="X497" s="92">
        <v>3811.751309390198</v>
      </c>
    </row>
    <row r="498" spans="1:24" ht="21.75" customHeight="1">
      <c r="A498" s="42">
        <v>32449</v>
      </c>
      <c r="B498" s="488"/>
      <c r="C498" s="260">
        <v>1200</v>
      </c>
      <c r="D498" s="260">
        <v>600</v>
      </c>
      <c r="E498" s="260">
        <v>110</v>
      </c>
      <c r="F498" s="287" t="s">
        <v>2360</v>
      </c>
      <c r="G498" s="260">
        <v>3</v>
      </c>
      <c r="H498" s="288"/>
      <c r="I498" s="288">
        <v>0.23760000000000001</v>
      </c>
      <c r="J498" s="260">
        <v>28</v>
      </c>
      <c r="K498" s="288">
        <v>6.6528</v>
      </c>
      <c r="L498" s="288">
        <v>73.180800000000005</v>
      </c>
      <c r="M498" s="50"/>
      <c r="N498" s="1"/>
      <c r="O498" s="1"/>
      <c r="P498" s="1"/>
      <c r="Q498" s="1"/>
      <c r="R498" s="51"/>
      <c r="S498" s="46" t="s">
        <v>330</v>
      </c>
      <c r="T498" s="92">
        <v>4012.6694657263502</v>
      </c>
      <c r="U498" s="92">
        <v>3932.4160764118233</v>
      </c>
      <c r="V498" s="92">
        <v>3892.2893817545596</v>
      </c>
      <c r="W498" s="92">
        <v>3852.1626870972959</v>
      </c>
      <c r="X498" s="92">
        <v>3812.0359924400323</v>
      </c>
    </row>
    <row r="499" spans="1:24" ht="21.75" customHeight="1">
      <c r="A499" s="42">
        <v>223908</v>
      </c>
      <c r="B499" s="488"/>
      <c r="C499" s="260">
        <v>1200</v>
      </c>
      <c r="D499" s="260">
        <v>600</v>
      </c>
      <c r="E499" s="260">
        <v>120</v>
      </c>
      <c r="F499" s="287" t="s">
        <v>2360</v>
      </c>
      <c r="G499" s="260">
        <v>2</v>
      </c>
      <c r="H499" s="288"/>
      <c r="I499" s="288">
        <v>0.17280000000000001</v>
      </c>
      <c r="J499" s="260">
        <v>40</v>
      </c>
      <c r="K499" s="288">
        <v>6.9120000000000008</v>
      </c>
      <c r="L499" s="288">
        <v>76.032000000000011</v>
      </c>
      <c r="M499" s="50"/>
      <c r="N499" s="1"/>
      <c r="O499" s="1"/>
      <c r="P499" s="1"/>
      <c r="Q499" s="1"/>
      <c r="R499" s="51"/>
      <c r="S499" s="46" t="s">
        <v>330</v>
      </c>
      <c r="T499" s="92">
        <v>4012.3697993581031</v>
      </c>
      <c r="U499" s="92">
        <v>3932.1224033709409</v>
      </c>
      <c r="V499" s="92">
        <v>3891.9987053773598</v>
      </c>
      <c r="W499" s="92">
        <v>3851.8750073837787</v>
      </c>
      <c r="X499" s="92">
        <v>3811.751309390198</v>
      </c>
    </row>
    <row r="500" spans="1:24" ht="21.75" customHeight="1">
      <c r="A500" s="42">
        <v>35481</v>
      </c>
      <c r="B500" s="488"/>
      <c r="C500" s="260">
        <v>1200</v>
      </c>
      <c r="D500" s="260">
        <v>600</v>
      </c>
      <c r="E500" s="260">
        <v>130</v>
      </c>
      <c r="F500" s="287" t="s">
        <v>2360</v>
      </c>
      <c r="G500" s="260">
        <v>2</v>
      </c>
      <c r="H500" s="288"/>
      <c r="I500" s="288">
        <v>0.18720000000000001</v>
      </c>
      <c r="J500" s="260">
        <v>36</v>
      </c>
      <c r="K500" s="288">
        <v>6.7392000000000003</v>
      </c>
      <c r="L500" s="288">
        <v>74.131200000000007</v>
      </c>
      <c r="M500" s="50"/>
      <c r="N500" s="1"/>
      <c r="O500" s="1"/>
      <c r="P500" s="1"/>
      <c r="Q500" s="1"/>
      <c r="R500" s="51"/>
      <c r="S500" s="46" t="s">
        <v>330</v>
      </c>
      <c r="T500" s="92">
        <v>4012.5670156859242</v>
      </c>
      <c r="U500" s="92">
        <v>3932.3156753722055</v>
      </c>
      <c r="V500" s="92">
        <v>3892.1900052153464</v>
      </c>
      <c r="W500" s="92">
        <v>3852.0643350584869</v>
      </c>
      <c r="X500" s="92">
        <v>3811.9386649016278</v>
      </c>
    </row>
    <row r="501" spans="1:24" ht="21.75" customHeight="1">
      <c r="A501" s="42">
        <v>348819</v>
      </c>
      <c r="B501" s="488"/>
      <c r="C501" s="260">
        <v>1200</v>
      </c>
      <c r="D501" s="260">
        <v>600</v>
      </c>
      <c r="E501" s="260">
        <v>140</v>
      </c>
      <c r="F501" s="287" t="s">
        <v>2360</v>
      </c>
      <c r="G501" s="260">
        <v>2</v>
      </c>
      <c r="H501" s="288"/>
      <c r="I501" s="288">
        <v>0.2016</v>
      </c>
      <c r="J501" s="260">
        <v>32</v>
      </c>
      <c r="K501" s="288">
        <v>6.4512</v>
      </c>
      <c r="L501" s="288">
        <v>70.963200000000001</v>
      </c>
      <c r="M501" s="50"/>
      <c r="N501" s="1"/>
      <c r="O501" s="1"/>
      <c r="P501" s="1"/>
      <c r="Q501" s="1"/>
      <c r="R501" s="51"/>
      <c r="S501" s="46" t="s">
        <v>330</v>
      </c>
      <c r="T501" s="92">
        <v>4012.9191876998893</v>
      </c>
      <c r="U501" s="92">
        <v>3932.6608039458915</v>
      </c>
      <c r="V501" s="92">
        <v>3892.5316120688926</v>
      </c>
      <c r="W501" s="92">
        <v>3852.4024201918937</v>
      </c>
      <c r="X501" s="92">
        <v>3812.2732283148948</v>
      </c>
    </row>
    <row r="502" spans="1:24" ht="21.75" customHeight="1">
      <c r="A502" s="42">
        <v>223909</v>
      </c>
      <c r="B502" s="488"/>
      <c r="C502" s="260">
        <v>1200</v>
      </c>
      <c r="D502" s="260">
        <v>600</v>
      </c>
      <c r="E502" s="260">
        <v>150</v>
      </c>
      <c r="F502" s="287" t="s">
        <v>2360</v>
      </c>
      <c r="G502" s="260">
        <v>2</v>
      </c>
      <c r="H502" s="288"/>
      <c r="I502" s="288">
        <v>0.216</v>
      </c>
      <c r="J502" s="260">
        <v>32</v>
      </c>
      <c r="K502" s="288">
        <v>6.9119999999999999</v>
      </c>
      <c r="L502" s="288">
        <v>76.031999999999996</v>
      </c>
      <c r="M502" s="50"/>
      <c r="N502" s="1"/>
      <c r="O502" s="1"/>
      <c r="P502" s="1"/>
      <c r="Q502" s="1"/>
      <c r="R502" s="51"/>
      <c r="S502" s="46" t="s">
        <v>330</v>
      </c>
      <c r="T502" s="92">
        <v>4012.3697993581031</v>
      </c>
      <c r="U502" s="92">
        <v>3932.1224033709409</v>
      </c>
      <c r="V502" s="92">
        <v>3891.9987053773598</v>
      </c>
      <c r="W502" s="92">
        <v>3851.8750073837787</v>
      </c>
      <c r="X502" s="92">
        <v>3811.751309390198</v>
      </c>
    </row>
    <row r="503" spans="1:24" ht="21.75" customHeight="1">
      <c r="A503" s="42">
        <v>332455</v>
      </c>
      <c r="B503" s="488"/>
      <c r="C503" s="260">
        <v>1200</v>
      </c>
      <c r="D503" s="260">
        <v>600</v>
      </c>
      <c r="E503" s="260">
        <v>160</v>
      </c>
      <c r="F503" s="287" t="s">
        <v>2360</v>
      </c>
      <c r="G503" s="260">
        <v>2</v>
      </c>
      <c r="H503" s="288"/>
      <c r="I503" s="288">
        <v>0.23039999999999999</v>
      </c>
      <c r="J503" s="260">
        <v>28</v>
      </c>
      <c r="K503" s="288">
        <v>6.4512</v>
      </c>
      <c r="L503" s="288">
        <v>70.963200000000001</v>
      </c>
      <c r="M503" s="50"/>
      <c r="N503" s="1"/>
      <c r="O503" s="1"/>
      <c r="P503" s="1"/>
      <c r="Q503" s="1"/>
      <c r="R503" s="51"/>
      <c r="S503" s="46" t="s">
        <v>330</v>
      </c>
      <c r="T503" s="92">
        <v>4012.9191876998893</v>
      </c>
      <c r="U503" s="92">
        <v>3932.6608039458915</v>
      </c>
      <c r="V503" s="92">
        <v>3892.5316120688926</v>
      </c>
      <c r="W503" s="92">
        <v>3852.4024201918937</v>
      </c>
      <c r="X503" s="92">
        <v>3812.2732283148948</v>
      </c>
    </row>
    <row r="504" spans="1:24" ht="21.75" customHeight="1">
      <c r="A504" s="42">
        <v>356020</v>
      </c>
      <c r="B504" s="488"/>
      <c r="C504" s="260">
        <v>1200</v>
      </c>
      <c r="D504" s="260">
        <v>600</v>
      </c>
      <c r="E504" s="260">
        <v>170</v>
      </c>
      <c r="F504" s="287" t="s">
        <v>2360</v>
      </c>
      <c r="G504" s="260">
        <v>2</v>
      </c>
      <c r="H504" s="288"/>
      <c r="I504" s="288">
        <v>0.24479999999999999</v>
      </c>
      <c r="J504" s="260">
        <v>28</v>
      </c>
      <c r="K504" s="288">
        <v>6.8544</v>
      </c>
      <c r="L504" s="288">
        <v>75.398399999999995</v>
      </c>
      <c r="M504" s="50"/>
      <c r="N504" s="1"/>
      <c r="O504" s="1"/>
      <c r="P504" s="1"/>
      <c r="Q504" s="1"/>
      <c r="R504" s="51"/>
      <c r="S504" s="46" t="s">
        <v>330</v>
      </c>
      <c r="T504" s="92">
        <v>4012.4344332806668</v>
      </c>
      <c r="U504" s="92">
        <v>3932.1857446150534</v>
      </c>
      <c r="V504" s="92">
        <v>3892.0614002822467</v>
      </c>
      <c r="W504" s="92">
        <v>3851.93705594944</v>
      </c>
      <c r="X504" s="92">
        <v>3811.8127116166334</v>
      </c>
    </row>
    <row r="505" spans="1:24" ht="21.75" customHeight="1">
      <c r="A505" s="42">
        <v>356021</v>
      </c>
      <c r="B505" s="488"/>
      <c r="C505" s="260">
        <v>1200</v>
      </c>
      <c r="D505" s="260">
        <v>600</v>
      </c>
      <c r="E505" s="260">
        <v>180</v>
      </c>
      <c r="F505" s="287" t="s">
        <v>2360</v>
      </c>
      <c r="G505" s="260">
        <v>2</v>
      </c>
      <c r="H505" s="288"/>
      <c r="I505" s="288">
        <v>0.25919999999999999</v>
      </c>
      <c r="J505" s="260">
        <v>24</v>
      </c>
      <c r="K505" s="288">
        <v>6.2207999999999997</v>
      </c>
      <c r="L505" s="288">
        <v>68.428799999999995</v>
      </c>
      <c r="M505" s="50"/>
      <c r="N505" s="1"/>
      <c r="O505" s="1"/>
      <c r="P505" s="1"/>
      <c r="Q505" s="1"/>
      <c r="R505" s="51"/>
      <c r="S505" s="46" t="s">
        <v>330</v>
      </c>
      <c r="T505" s="92">
        <v>4013.2244034453261</v>
      </c>
      <c r="U505" s="92">
        <v>3932.9599153764193</v>
      </c>
      <c r="V505" s="92">
        <v>3892.8276713419664</v>
      </c>
      <c r="W505" s="92">
        <v>3852.695427307513</v>
      </c>
      <c r="X505" s="92">
        <v>3812.5631832730596</v>
      </c>
    </row>
    <row r="506" spans="1:24" ht="21.75" customHeight="1">
      <c r="A506" s="42">
        <v>356026</v>
      </c>
      <c r="B506" s="488"/>
      <c r="C506" s="260">
        <v>1200</v>
      </c>
      <c r="D506" s="260">
        <v>600</v>
      </c>
      <c r="E506" s="260">
        <v>190</v>
      </c>
      <c r="F506" s="287" t="s">
        <v>2360</v>
      </c>
      <c r="G506" s="260">
        <v>2</v>
      </c>
      <c r="H506" s="288"/>
      <c r="I506" s="288">
        <v>0.27360000000000001</v>
      </c>
      <c r="J506" s="260">
        <v>24</v>
      </c>
      <c r="K506" s="288">
        <v>6.5663999999999998</v>
      </c>
      <c r="L506" s="288">
        <v>72.230400000000003</v>
      </c>
      <c r="M506" s="50"/>
      <c r="N506" s="1"/>
      <c r="O506" s="1"/>
      <c r="P506" s="1"/>
      <c r="Q506" s="1"/>
      <c r="R506" s="51"/>
      <c r="S506" s="46" t="s">
        <v>330</v>
      </c>
      <c r="T506" s="92">
        <v>4012.7746118204723</v>
      </c>
      <c r="U506" s="92">
        <v>3932.5191195840625</v>
      </c>
      <c r="V506" s="92">
        <v>3892.3913734658581</v>
      </c>
      <c r="W506" s="92">
        <v>3852.2636273476533</v>
      </c>
      <c r="X506" s="92">
        <v>3812.1358812294484</v>
      </c>
    </row>
    <row r="507" spans="1:24" ht="21.75" customHeight="1">
      <c r="A507" s="42">
        <v>356030</v>
      </c>
      <c r="B507" s="489"/>
      <c r="C507" s="260">
        <v>1200</v>
      </c>
      <c r="D507" s="260">
        <v>600</v>
      </c>
      <c r="E507" s="260">
        <v>200</v>
      </c>
      <c r="F507" s="287" t="s">
        <v>2360</v>
      </c>
      <c r="G507" s="260">
        <v>2</v>
      </c>
      <c r="H507" s="288"/>
      <c r="I507" s="288">
        <v>0.28799999999999998</v>
      </c>
      <c r="J507" s="260">
        <v>24</v>
      </c>
      <c r="K507" s="288">
        <v>6.911999999999999</v>
      </c>
      <c r="L507" s="288">
        <v>76.031999999999982</v>
      </c>
      <c r="M507" s="50"/>
      <c r="N507" s="1"/>
      <c r="O507" s="1"/>
      <c r="P507" s="1"/>
      <c r="Q507" s="1"/>
      <c r="R507" s="51"/>
      <c r="S507" s="46" t="s">
        <v>330</v>
      </c>
      <c r="T507" s="92">
        <v>4012.3697993581031</v>
      </c>
      <c r="U507" s="92">
        <v>3932.1224033709409</v>
      </c>
      <c r="V507" s="92">
        <v>3891.9987053773598</v>
      </c>
      <c r="W507" s="92">
        <v>3851.8750073837787</v>
      </c>
      <c r="X507" s="92">
        <v>3811.751309390198</v>
      </c>
    </row>
    <row r="508" spans="1:24" ht="21.75" customHeight="1">
      <c r="A508" s="42">
        <v>548857</v>
      </c>
      <c r="B508" s="487" t="s">
        <v>2421</v>
      </c>
      <c r="C508" s="260">
        <v>1200</v>
      </c>
      <c r="D508" s="260">
        <v>600</v>
      </c>
      <c r="E508" s="260">
        <v>50</v>
      </c>
      <c r="F508" s="287" t="s">
        <v>2360</v>
      </c>
      <c r="G508" s="260">
        <v>6</v>
      </c>
      <c r="H508" s="288"/>
      <c r="I508" s="288">
        <v>0.216</v>
      </c>
      <c r="J508" s="260">
        <v>32</v>
      </c>
      <c r="K508" s="288">
        <v>6.9119999999999999</v>
      </c>
      <c r="L508" s="288">
        <v>76.031999999999996</v>
      </c>
      <c r="M508" s="50"/>
      <c r="N508" s="1"/>
      <c r="O508" s="1"/>
      <c r="P508" s="1"/>
      <c r="Q508" s="1"/>
      <c r="R508" s="51"/>
      <c r="S508" s="46" t="s">
        <v>330</v>
      </c>
      <c r="T508" s="92">
        <v>4356.2294484809099</v>
      </c>
      <c r="U508" s="92">
        <v>4269.1048595112916</v>
      </c>
      <c r="V508" s="92">
        <v>4225.5425650264824</v>
      </c>
      <c r="W508" s="92">
        <v>4181.9802705416732</v>
      </c>
      <c r="X508" s="92">
        <v>4138.4179760568641</v>
      </c>
    </row>
    <row r="509" spans="1:24" ht="21.75" customHeight="1">
      <c r="A509" s="42">
        <v>548858</v>
      </c>
      <c r="B509" s="488"/>
      <c r="C509" s="260">
        <v>1200</v>
      </c>
      <c r="D509" s="260">
        <v>600</v>
      </c>
      <c r="E509" s="260">
        <v>60</v>
      </c>
      <c r="F509" s="287" t="s">
        <v>2360</v>
      </c>
      <c r="G509" s="260">
        <v>4</v>
      </c>
      <c r="H509" s="288"/>
      <c r="I509" s="288">
        <v>0.17280000000000001</v>
      </c>
      <c r="J509" s="260">
        <v>40</v>
      </c>
      <c r="K509" s="288">
        <v>6.9120000000000008</v>
      </c>
      <c r="L509" s="288">
        <v>76.032000000000011</v>
      </c>
      <c r="M509" s="50"/>
      <c r="N509" s="1"/>
      <c r="O509" s="1"/>
      <c r="P509" s="1"/>
      <c r="Q509" s="1"/>
      <c r="R509" s="51"/>
      <c r="S509" s="46" t="s">
        <v>330</v>
      </c>
      <c r="T509" s="92">
        <v>4356.2294484809099</v>
      </c>
      <c r="U509" s="92">
        <v>4269.1048595112916</v>
      </c>
      <c r="V509" s="92">
        <v>4225.5425650264824</v>
      </c>
      <c r="W509" s="92">
        <v>4181.9802705416732</v>
      </c>
      <c r="X509" s="92">
        <v>4138.4179760568641</v>
      </c>
    </row>
    <row r="510" spans="1:24" ht="21.75" customHeight="1">
      <c r="A510" s="42">
        <v>548859</v>
      </c>
      <c r="B510" s="488"/>
      <c r="C510" s="260">
        <v>1200</v>
      </c>
      <c r="D510" s="260">
        <v>600</v>
      </c>
      <c r="E510" s="260">
        <v>70</v>
      </c>
      <c r="F510" s="287" t="s">
        <v>2360</v>
      </c>
      <c r="G510" s="260">
        <v>3</v>
      </c>
      <c r="H510" s="288"/>
      <c r="I510" s="288">
        <v>0.1512</v>
      </c>
      <c r="J510" s="260">
        <v>44</v>
      </c>
      <c r="K510" s="288">
        <v>6.6528</v>
      </c>
      <c r="L510" s="288">
        <v>73.180800000000005</v>
      </c>
      <c r="M510" s="50"/>
      <c r="N510" s="1"/>
      <c r="O510" s="1"/>
      <c r="P510" s="1"/>
      <c r="Q510" s="1"/>
      <c r="R510" s="51"/>
      <c r="S510" s="46" t="s">
        <v>330</v>
      </c>
      <c r="T510" s="92">
        <v>4356.5291148491569</v>
      </c>
      <c r="U510" s="92">
        <v>4269.3985325521735</v>
      </c>
      <c r="V510" s="92">
        <v>4225.8332414036822</v>
      </c>
      <c r="W510" s="92">
        <v>4182.267950255191</v>
      </c>
      <c r="X510" s="92">
        <v>4138.7026591066988</v>
      </c>
    </row>
    <row r="511" spans="1:24" ht="21.75" customHeight="1">
      <c r="A511" s="42">
        <v>548860</v>
      </c>
      <c r="B511" s="488"/>
      <c r="C511" s="260">
        <v>1200</v>
      </c>
      <c r="D511" s="260">
        <v>600</v>
      </c>
      <c r="E511" s="260">
        <v>80</v>
      </c>
      <c r="F511" s="287" t="s">
        <v>2360</v>
      </c>
      <c r="G511" s="260">
        <v>3</v>
      </c>
      <c r="H511" s="288"/>
      <c r="I511" s="288">
        <v>0.17280000000000001</v>
      </c>
      <c r="J511" s="260">
        <v>40</v>
      </c>
      <c r="K511" s="288">
        <v>6.9120000000000008</v>
      </c>
      <c r="L511" s="288">
        <v>76.032000000000011</v>
      </c>
      <c r="M511" s="50"/>
      <c r="N511" s="1"/>
      <c r="O511" s="1"/>
      <c r="P511" s="1"/>
      <c r="Q511" s="1"/>
      <c r="R511" s="51"/>
      <c r="S511" s="46" t="s">
        <v>330</v>
      </c>
      <c r="T511" s="92">
        <v>4356.2294484809099</v>
      </c>
      <c r="U511" s="92">
        <v>4269.1048595112916</v>
      </c>
      <c r="V511" s="92">
        <v>4225.5425650264824</v>
      </c>
      <c r="W511" s="92">
        <v>4181.9802705416732</v>
      </c>
      <c r="X511" s="92">
        <v>4138.4179760568641</v>
      </c>
    </row>
    <row r="512" spans="1:24" ht="21.75" customHeight="1">
      <c r="A512" s="42">
        <v>548861</v>
      </c>
      <c r="B512" s="488"/>
      <c r="C512" s="260">
        <v>1200</v>
      </c>
      <c r="D512" s="260">
        <v>600</v>
      </c>
      <c r="E512" s="260">
        <v>90</v>
      </c>
      <c r="F512" s="287" t="s">
        <v>2360</v>
      </c>
      <c r="G512" s="260">
        <v>2</v>
      </c>
      <c r="H512" s="288"/>
      <c r="I512" s="288">
        <v>0.12959999999999999</v>
      </c>
      <c r="J512" s="260">
        <v>52</v>
      </c>
      <c r="K512" s="288">
        <v>6.7391999999999994</v>
      </c>
      <c r="L512" s="288">
        <v>74.131199999999993</v>
      </c>
      <c r="M512" s="50"/>
      <c r="N512" s="1"/>
      <c r="O512" s="1"/>
      <c r="P512" s="1"/>
      <c r="Q512" s="1"/>
      <c r="R512" s="51"/>
      <c r="S512" s="46" t="s">
        <v>330</v>
      </c>
      <c r="T512" s="92">
        <v>4356.4266648087314</v>
      </c>
      <c r="U512" s="92">
        <v>4269.2981315125571</v>
      </c>
      <c r="V512" s="92">
        <v>4225.7338648644691</v>
      </c>
      <c r="W512" s="92">
        <v>4182.1695982163819</v>
      </c>
      <c r="X512" s="92">
        <v>4138.6053315682948</v>
      </c>
    </row>
    <row r="513" spans="1:24" ht="21.75" customHeight="1">
      <c r="A513" s="42">
        <v>548862</v>
      </c>
      <c r="B513" s="488"/>
      <c r="C513" s="260">
        <v>1200</v>
      </c>
      <c r="D513" s="260">
        <v>600</v>
      </c>
      <c r="E513" s="260">
        <v>100</v>
      </c>
      <c r="F513" s="287" t="s">
        <v>2360</v>
      </c>
      <c r="G513" s="260">
        <v>3</v>
      </c>
      <c r="H513" s="288"/>
      <c r="I513" s="288">
        <v>0.216</v>
      </c>
      <c r="J513" s="260">
        <v>32</v>
      </c>
      <c r="K513" s="288">
        <v>6.9119999999999999</v>
      </c>
      <c r="L513" s="288">
        <v>76.031999999999996</v>
      </c>
      <c r="M513" s="50"/>
      <c r="N513" s="1"/>
      <c r="O513" s="1"/>
      <c r="P513" s="1"/>
      <c r="Q513" s="1"/>
      <c r="R513" s="51"/>
      <c r="S513" s="46" t="s">
        <v>330</v>
      </c>
      <c r="T513" s="92">
        <v>4356.2294484809099</v>
      </c>
      <c r="U513" s="92">
        <v>4269.1048595112916</v>
      </c>
      <c r="V513" s="92">
        <v>4225.5425650264824</v>
      </c>
      <c r="W513" s="92">
        <v>4181.9802705416732</v>
      </c>
      <c r="X513" s="92">
        <v>4138.4179760568641</v>
      </c>
    </row>
    <row r="514" spans="1:24" ht="21.75" customHeight="1">
      <c r="A514" s="42">
        <v>548288</v>
      </c>
      <c r="B514" s="488"/>
      <c r="C514" s="260">
        <v>1200</v>
      </c>
      <c r="D514" s="260">
        <v>600</v>
      </c>
      <c r="E514" s="260">
        <v>110</v>
      </c>
      <c r="F514" s="287" t="s">
        <v>2360</v>
      </c>
      <c r="G514" s="260">
        <v>3</v>
      </c>
      <c r="H514" s="288"/>
      <c r="I514" s="288">
        <v>0.23760000000000001</v>
      </c>
      <c r="J514" s="260">
        <v>28</v>
      </c>
      <c r="K514" s="288">
        <v>6.6528</v>
      </c>
      <c r="L514" s="288">
        <v>73.180800000000005</v>
      </c>
      <c r="M514" s="50"/>
      <c r="N514" s="1"/>
      <c r="O514" s="1"/>
      <c r="P514" s="1"/>
      <c r="Q514" s="1"/>
      <c r="R514" s="51"/>
      <c r="S514" s="46" t="s">
        <v>330</v>
      </c>
      <c r="T514" s="92">
        <v>4356.5291148491569</v>
      </c>
      <c r="U514" s="92">
        <v>4269.3985325521735</v>
      </c>
      <c r="V514" s="92">
        <v>4225.8332414036822</v>
      </c>
      <c r="W514" s="92">
        <v>4182.267950255191</v>
      </c>
      <c r="X514" s="92">
        <v>4138.7026591066988</v>
      </c>
    </row>
    <row r="515" spans="1:24" ht="21.75" customHeight="1">
      <c r="A515" s="42">
        <v>548289</v>
      </c>
      <c r="B515" s="488"/>
      <c r="C515" s="260">
        <v>1200</v>
      </c>
      <c r="D515" s="260">
        <v>600</v>
      </c>
      <c r="E515" s="260">
        <v>120</v>
      </c>
      <c r="F515" s="287" t="s">
        <v>2360</v>
      </c>
      <c r="G515" s="260">
        <v>2</v>
      </c>
      <c r="H515" s="288"/>
      <c r="I515" s="288">
        <v>0.17280000000000001</v>
      </c>
      <c r="J515" s="260">
        <v>40</v>
      </c>
      <c r="K515" s="288">
        <v>6.9120000000000008</v>
      </c>
      <c r="L515" s="288">
        <v>76.032000000000011</v>
      </c>
      <c r="M515" s="50"/>
      <c r="N515" s="1"/>
      <c r="O515" s="1"/>
      <c r="P515" s="1"/>
      <c r="Q515" s="1"/>
      <c r="R515" s="51"/>
      <c r="S515" s="46" t="s">
        <v>330</v>
      </c>
      <c r="T515" s="92">
        <v>4356.2294484809099</v>
      </c>
      <c r="U515" s="92">
        <v>4269.1048595112916</v>
      </c>
      <c r="V515" s="92">
        <v>4225.5425650264824</v>
      </c>
      <c r="W515" s="92">
        <v>4181.9802705416732</v>
      </c>
      <c r="X515" s="92">
        <v>4138.4179760568641</v>
      </c>
    </row>
    <row r="516" spans="1:24" ht="21.75" customHeight="1">
      <c r="A516" s="42">
        <v>548298</v>
      </c>
      <c r="B516" s="488"/>
      <c r="C516" s="260">
        <v>1200</v>
      </c>
      <c r="D516" s="260">
        <v>600</v>
      </c>
      <c r="E516" s="260">
        <v>130</v>
      </c>
      <c r="F516" s="287" t="s">
        <v>2360</v>
      </c>
      <c r="G516" s="260">
        <v>2</v>
      </c>
      <c r="H516" s="288"/>
      <c r="I516" s="288">
        <v>0.18720000000000001</v>
      </c>
      <c r="J516" s="260">
        <v>36</v>
      </c>
      <c r="K516" s="288">
        <v>6.7392000000000003</v>
      </c>
      <c r="L516" s="288">
        <v>74.131200000000007</v>
      </c>
      <c r="M516" s="50"/>
      <c r="N516" s="1"/>
      <c r="O516" s="1"/>
      <c r="P516" s="1"/>
      <c r="Q516" s="1"/>
      <c r="R516" s="51"/>
      <c r="S516" s="46" t="s">
        <v>330</v>
      </c>
      <c r="T516" s="92">
        <v>4356.4266648087314</v>
      </c>
      <c r="U516" s="92">
        <v>4269.2981315125571</v>
      </c>
      <c r="V516" s="92">
        <v>4225.7338648644691</v>
      </c>
      <c r="W516" s="92">
        <v>4182.1695982163819</v>
      </c>
      <c r="X516" s="92">
        <v>4138.6053315682948</v>
      </c>
    </row>
    <row r="517" spans="1:24" ht="21.75" customHeight="1">
      <c r="A517" s="42">
        <v>548299</v>
      </c>
      <c r="B517" s="488"/>
      <c r="C517" s="260">
        <v>1200</v>
      </c>
      <c r="D517" s="260">
        <v>600</v>
      </c>
      <c r="E517" s="260">
        <v>140</v>
      </c>
      <c r="F517" s="287" t="s">
        <v>2360</v>
      </c>
      <c r="G517" s="260">
        <v>2</v>
      </c>
      <c r="H517" s="288"/>
      <c r="I517" s="288">
        <v>0.2016</v>
      </c>
      <c r="J517" s="260">
        <v>32</v>
      </c>
      <c r="K517" s="288">
        <v>6.4512</v>
      </c>
      <c r="L517" s="288">
        <v>70.963200000000001</v>
      </c>
      <c r="M517" s="50"/>
      <c r="N517" s="1"/>
      <c r="O517" s="1"/>
      <c r="P517" s="1"/>
      <c r="Q517" s="1"/>
      <c r="R517" s="51"/>
      <c r="S517" s="46" t="s">
        <v>330</v>
      </c>
      <c r="T517" s="92">
        <v>4356.7788368226966</v>
      </c>
      <c r="U517" s="92">
        <v>4269.6432600862427</v>
      </c>
      <c r="V517" s="92">
        <v>4226.0754717180153</v>
      </c>
      <c r="W517" s="92">
        <v>4182.5076833497887</v>
      </c>
      <c r="X517" s="92">
        <v>4138.9398949815613</v>
      </c>
    </row>
    <row r="518" spans="1:24" ht="21.75" customHeight="1">
      <c r="A518" s="42">
        <v>548453</v>
      </c>
      <c r="B518" s="489"/>
      <c r="C518" s="260">
        <v>1200</v>
      </c>
      <c r="D518" s="260">
        <v>600</v>
      </c>
      <c r="E518" s="260">
        <v>150</v>
      </c>
      <c r="F518" s="287" t="s">
        <v>2360</v>
      </c>
      <c r="G518" s="260">
        <v>2</v>
      </c>
      <c r="H518" s="288"/>
      <c r="I518" s="288">
        <v>0.216</v>
      </c>
      <c r="J518" s="260">
        <v>32</v>
      </c>
      <c r="K518" s="288">
        <v>6.9119999999999999</v>
      </c>
      <c r="L518" s="288">
        <v>76.031999999999996</v>
      </c>
      <c r="M518" s="50"/>
      <c r="N518" s="1"/>
      <c r="O518" s="1"/>
      <c r="P518" s="1"/>
      <c r="Q518" s="1"/>
      <c r="R518" s="51"/>
      <c r="S518" s="46" t="s">
        <v>330</v>
      </c>
      <c r="T518" s="92">
        <v>4356.2294484809099</v>
      </c>
      <c r="U518" s="92">
        <v>4269.1048595112916</v>
      </c>
      <c r="V518" s="92">
        <v>4225.5425650264824</v>
      </c>
      <c r="W518" s="92">
        <v>4181.9802705416732</v>
      </c>
      <c r="X518" s="92">
        <v>4138.4179760568641</v>
      </c>
    </row>
    <row r="519" spans="1:24" ht="21.75" customHeight="1">
      <c r="A519" s="42">
        <v>548454</v>
      </c>
      <c r="B519" s="487" t="s">
        <v>2422</v>
      </c>
      <c r="C519" s="260">
        <v>1200</v>
      </c>
      <c r="D519" s="260">
        <v>600</v>
      </c>
      <c r="E519" s="260">
        <v>50</v>
      </c>
      <c r="F519" s="287" t="s">
        <v>2360</v>
      </c>
      <c r="G519" s="260">
        <v>6</v>
      </c>
      <c r="H519" s="288"/>
      <c r="I519" s="288">
        <v>0.216</v>
      </c>
      <c r="J519" s="260">
        <v>32</v>
      </c>
      <c r="K519" s="288">
        <v>6.9119999999999999</v>
      </c>
      <c r="L519" s="288">
        <v>76.031999999999996</v>
      </c>
      <c r="M519" s="50"/>
      <c r="N519" s="1"/>
      <c r="O519" s="1"/>
      <c r="P519" s="1"/>
      <c r="Q519" s="1"/>
      <c r="R519" s="51"/>
      <c r="S519" s="46" t="s">
        <v>330</v>
      </c>
      <c r="T519" s="92">
        <v>6412.3697993581036</v>
      </c>
      <c r="U519" s="92">
        <v>6284.1224033709414</v>
      </c>
      <c r="V519" s="92">
        <v>6219.9987053773602</v>
      </c>
      <c r="W519" s="92">
        <v>6155.8750073837791</v>
      </c>
      <c r="X519" s="92">
        <v>6091.751309390198</v>
      </c>
    </row>
    <row r="520" spans="1:24" ht="21.75" customHeight="1">
      <c r="A520" s="42">
        <v>548455</v>
      </c>
      <c r="B520" s="488"/>
      <c r="C520" s="260">
        <v>1200</v>
      </c>
      <c r="D520" s="260">
        <v>600</v>
      </c>
      <c r="E520" s="260">
        <v>60</v>
      </c>
      <c r="F520" s="287" t="s">
        <v>2360</v>
      </c>
      <c r="G520" s="260">
        <v>4</v>
      </c>
      <c r="H520" s="288"/>
      <c r="I520" s="288">
        <v>0.17280000000000001</v>
      </c>
      <c r="J520" s="260">
        <v>40</v>
      </c>
      <c r="K520" s="288">
        <v>6.9120000000000008</v>
      </c>
      <c r="L520" s="288">
        <v>76.032000000000011</v>
      </c>
      <c r="M520" s="50"/>
      <c r="N520" s="1"/>
      <c r="O520" s="1"/>
      <c r="P520" s="1"/>
      <c r="Q520" s="1"/>
      <c r="R520" s="51"/>
      <c r="S520" s="46" t="s">
        <v>330</v>
      </c>
      <c r="T520" s="92">
        <v>6412.3697993581036</v>
      </c>
      <c r="U520" s="92">
        <v>6284.1224033709414</v>
      </c>
      <c r="V520" s="92">
        <v>6219.9987053773602</v>
      </c>
      <c r="W520" s="92">
        <v>6155.8750073837791</v>
      </c>
      <c r="X520" s="92">
        <v>6091.751309390198</v>
      </c>
    </row>
    <row r="521" spans="1:24" ht="21.75" customHeight="1">
      <c r="A521" s="42">
        <v>548566</v>
      </c>
      <c r="B521" s="488"/>
      <c r="C521" s="260">
        <v>1200</v>
      </c>
      <c r="D521" s="260">
        <v>600</v>
      </c>
      <c r="E521" s="260">
        <v>70</v>
      </c>
      <c r="F521" s="287" t="s">
        <v>2360</v>
      </c>
      <c r="G521" s="260">
        <v>3</v>
      </c>
      <c r="H521" s="288"/>
      <c r="I521" s="288">
        <v>0.1512</v>
      </c>
      <c r="J521" s="260">
        <v>44</v>
      </c>
      <c r="K521" s="288">
        <v>6.6528</v>
      </c>
      <c r="L521" s="288">
        <v>73.180800000000005</v>
      </c>
      <c r="M521" s="50"/>
      <c r="N521" s="1"/>
      <c r="O521" s="1"/>
      <c r="P521" s="1"/>
      <c r="Q521" s="1"/>
      <c r="R521" s="51"/>
      <c r="S521" s="46" t="s">
        <v>330</v>
      </c>
      <c r="T521" s="92">
        <v>6412.6694657263506</v>
      </c>
      <c r="U521" s="92">
        <v>6284.4160764118233</v>
      </c>
      <c r="V521" s="92">
        <v>6220.2893817545601</v>
      </c>
      <c r="W521" s="92">
        <v>6156.1626870972959</v>
      </c>
      <c r="X521" s="92">
        <v>6092.0359924400327</v>
      </c>
    </row>
    <row r="522" spans="1:24" ht="21.75" customHeight="1">
      <c r="A522" s="42">
        <v>548564</v>
      </c>
      <c r="B522" s="488"/>
      <c r="C522" s="260">
        <v>1200</v>
      </c>
      <c r="D522" s="260">
        <v>600</v>
      </c>
      <c r="E522" s="260">
        <v>80</v>
      </c>
      <c r="F522" s="287" t="s">
        <v>2360</v>
      </c>
      <c r="G522" s="260">
        <v>3</v>
      </c>
      <c r="H522" s="288"/>
      <c r="I522" s="288">
        <v>0.17280000000000001</v>
      </c>
      <c r="J522" s="260">
        <v>40</v>
      </c>
      <c r="K522" s="288">
        <v>6.9120000000000008</v>
      </c>
      <c r="L522" s="288">
        <v>76.032000000000011</v>
      </c>
      <c r="M522" s="50"/>
      <c r="N522" s="1"/>
      <c r="O522" s="1"/>
      <c r="P522" s="1"/>
      <c r="Q522" s="1"/>
      <c r="R522" s="51"/>
      <c r="S522" s="46" t="s">
        <v>330</v>
      </c>
      <c r="T522" s="92">
        <v>6412.3697993581036</v>
      </c>
      <c r="U522" s="92">
        <v>6284.1224033709414</v>
      </c>
      <c r="V522" s="92">
        <v>6219.9987053773602</v>
      </c>
      <c r="W522" s="92">
        <v>6155.8750073837791</v>
      </c>
      <c r="X522" s="92">
        <v>6091.751309390198</v>
      </c>
    </row>
    <row r="523" spans="1:24" ht="21.75" customHeight="1">
      <c r="A523" s="42">
        <v>548567</v>
      </c>
      <c r="B523" s="488"/>
      <c r="C523" s="260">
        <v>1200</v>
      </c>
      <c r="D523" s="260">
        <v>600</v>
      </c>
      <c r="E523" s="260">
        <v>90</v>
      </c>
      <c r="F523" s="287" t="s">
        <v>2360</v>
      </c>
      <c r="G523" s="260">
        <v>2</v>
      </c>
      <c r="H523" s="288"/>
      <c r="I523" s="288">
        <v>0.12959999999999999</v>
      </c>
      <c r="J523" s="260">
        <v>52</v>
      </c>
      <c r="K523" s="288">
        <v>6.7391999999999994</v>
      </c>
      <c r="L523" s="288">
        <v>74.131199999999993</v>
      </c>
      <c r="M523" s="50"/>
      <c r="N523" s="1"/>
      <c r="O523" s="1"/>
      <c r="P523" s="1"/>
      <c r="Q523" s="1"/>
      <c r="R523" s="51"/>
      <c r="S523" s="46" t="s">
        <v>330</v>
      </c>
      <c r="T523" s="92">
        <v>6412.5670156859242</v>
      </c>
      <c r="U523" s="92">
        <v>6284.315675372206</v>
      </c>
      <c r="V523" s="92">
        <v>6220.190005215346</v>
      </c>
      <c r="W523" s="92">
        <v>6156.0643350584869</v>
      </c>
      <c r="X523" s="92">
        <v>6091.9386649016278</v>
      </c>
    </row>
    <row r="524" spans="1:24" ht="21.75" customHeight="1">
      <c r="A524" s="42">
        <v>548565</v>
      </c>
      <c r="B524" s="489"/>
      <c r="C524" s="260">
        <v>1200</v>
      </c>
      <c r="D524" s="260">
        <v>600</v>
      </c>
      <c r="E524" s="260">
        <v>100</v>
      </c>
      <c r="F524" s="287" t="s">
        <v>2360</v>
      </c>
      <c r="G524" s="260">
        <v>3</v>
      </c>
      <c r="H524" s="288"/>
      <c r="I524" s="288">
        <v>0.216</v>
      </c>
      <c r="J524" s="260">
        <v>32</v>
      </c>
      <c r="K524" s="288">
        <v>6.9119999999999999</v>
      </c>
      <c r="L524" s="288">
        <v>76.031999999999996</v>
      </c>
      <c r="M524" s="50"/>
      <c r="N524" s="1"/>
      <c r="O524" s="1"/>
      <c r="P524" s="1"/>
      <c r="Q524" s="1"/>
      <c r="R524" s="51"/>
      <c r="S524" s="46" t="s">
        <v>330</v>
      </c>
      <c r="T524" s="92">
        <v>6412.3697993581036</v>
      </c>
      <c r="U524" s="92">
        <v>6284.1224033709414</v>
      </c>
      <c r="V524" s="92">
        <v>6219.9987053773602</v>
      </c>
      <c r="W524" s="92">
        <v>6155.8750073837791</v>
      </c>
      <c r="X524" s="92">
        <v>6091.751309390198</v>
      </c>
    </row>
    <row r="525" spans="1:24" ht="21.75" customHeight="1">
      <c r="A525" s="42">
        <v>548720</v>
      </c>
      <c r="B525" s="487" t="s">
        <v>2423</v>
      </c>
      <c r="C525" s="260">
        <v>1200</v>
      </c>
      <c r="D525" s="260">
        <v>600</v>
      </c>
      <c r="E525" s="260">
        <v>40</v>
      </c>
      <c r="F525" s="287" t="s">
        <v>2360</v>
      </c>
      <c r="G525" s="260">
        <v>5</v>
      </c>
      <c r="H525" s="288"/>
      <c r="I525" s="288">
        <v>0.14399999999999999</v>
      </c>
      <c r="J525" s="260">
        <v>48</v>
      </c>
      <c r="K525" s="288">
        <v>6.911999999999999</v>
      </c>
      <c r="L525" s="288">
        <v>76.031999999999982</v>
      </c>
      <c r="M525" s="50"/>
      <c r="N525" s="1"/>
      <c r="O525" s="1"/>
      <c r="P525" s="1"/>
      <c r="Q525" s="1"/>
      <c r="R525" s="51"/>
      <c r="S525" s="46" t="s">
        <v>330</v>
      </c>
      <c r="T525" s="92">
        <v>6993.6563490657063</v>
      </c>
      <c r="U525" s="92">
        <v>6853.783222084392</v>
      </c>
      <c r="V525" s="92">
        <v>6783.8466585937349</v>
      </c>
      <c r="W525" s="92">
        <v>6713.9100951030778</v>
      </c>
      <c r="X525" s="92">
        <v>6643.9735316124206</v>
      </c>
    </row>
    <row r="526" spans="1:24" ht="21.75" customHeight="1">
      <c r="A526" s="42">
        <v>548719</v>
      </c>
      <c r="B526" s="489"/>
      <c r="C526" s="260">
        <v>1200</v>
      </c>
      <c r="D526" s="260">
        <v>600</v>
      </c>
      <c r="E526" s="260">
        <v>50</v>
      </c>
      <c r="F526" s="287" t="s">
        <v>2360</v>
      </c>
      <c r="G526" s="260">
        <v>4</v>
      </c>
      <c r="H526" s="288"/>
      <c r="I526" s="288">
        <v>0.14399999999999999</v>
      </c>
      <c r="J526" s="260">
        <v>48</v>
      </c>
      <c r="K526" s="288">
        <v>6.911999999999999</v>
      </c>
      <c r="L526" s="288">
        <v>76.031999999999982</v>
      </c>
      <c r="M526" s="50"/>
      <c r="N526" s="1"/>
      <c r="O526" s="1"/>
      <c r="P526" s="1"/>
      <c r="Q526" s="1"/>
      <c r="R526" s="51"/>
      <c r="S526" s="46" t="s">
        <v>330</v>
      </c>
      <c r="T526" s="92">
        <v>6993.6563490657063</v>
      </c>
      <c r="U526" s="92">
        <v>6853.783222084392</v>
      </c>
      <c r="V526" s="92">
        <v>6783.8466585937349</v>
      </c>
      <c r="W526" s="92">
        <v>6713.9100951030778</v>
      </c>
      <c r="X526" s="92">
        <v>6643.9735316124206</v>
      </c>
    </row>
    <row r="527" spans="1:24" ht="21.75" customHeight="1">
      <c r="A527" s="42">
        <v>32115</v>
      </c>
      <c r="B527" s="487" t="s">
        <v>2424</v>
      </c>
      <c r="C527" s="260">
        <v>1200</v>
      </c>
      <c r="D527" s="260">
        <v>600</v>
      </c>
      <c r="E527" s="260">
        <v>40</v>
      </c>
      <c r="F527" s="287" t="s">
        <v>2360</v>
      </c>
      <c r="G527" s="260">
        <v>5</v>
      </c>
      <c r="H527" s="288"/>
      <c r="I527" s="288">
        <v>0.14399999999999999</v>
      </c>
      <c r="J527" s="260">
        <v>48</v>
      </c>
      <c r="K527" s="288">
        <v>6.911999999999999</v>
      </c>
      <c r="L527" s="288">
        <v>76.031999999999982</v>
      </c>
      <c r="M527" s="50"/>
      <c r="N527" s="1"/>
      <c r="O527" s="1"/>
      <c r="P527" s="1"/>
      <c r="Q527" s="1"/>
      <c r="R527" s="51"/>
      <c r="S527" s="46" t="s">
        <v>330</v>
      </c>
      <c r="T527" s="92">
        <v>7186.6388052060574</v>
      </c>
      <c r="U527" s="92">
        <v>7042.9060291019359</v>
      </c>
      <c r="V527" s="92">
        <v>6971.0396410498752</v>
      </c>
      <c r="W527" s="92">
        <v>6899.1732529978153</v>
      </c>
      <c r="X527" s="92">
        <v>6827.3068649457546</v>
      </c>
    </row>
    <row r="528" spans="1:24" ht="21.75" customHeight="1">
      <c r="A528" s="42">
        <v>439597</v>
      </c>
      <c r="B528" s="489"/>
      <c r="C528" s="260">
        <v>1200</v>
      </c>
      <c r="D528" s="260">
        <v>600</v>
      </c>
      <c r="E528" s="260">
        <v>50</v>
      </c>
      <c r="F528" s="287" t="s">
        <v>2360</v>
      </c>
      <c r="G528" s="260">
        <v>4</v>
      </c>
      <c r="H528" s="288"/>
      <c r="I528" s="288">
        <v>0.14399999999999999</v>
      </c>
      <c r="J528" s="260">
        <v>48</v>
      </c>
      <c r="K528" s="288">
        <v>6.911999999999999</v>
      </c>
      <c r="L528" s="288">
        <v>76.031999999999982</v>
      </c>
      <c r="M528" s="50"/>
      <c r="N528" s="1"/>
      <c r="O528" s="1"/>
      <c r="P528" s="1"/>
      <c r="Q528" s="1"/>
      <c r="R528" s="51"/>
      <c r="S528" s="46" t="s">
        <v>330</v>
      </c>
      <c r="T528" s="92">
        <v>7186.6388052060574</v>
      </c>
      <c r="U528" s="92">
        <v>7042.9060291019359</v>
      </c>
      <c r="V528" s="92">
        <v>6971.0396410498752</v>
      </c>
      <c r="W528" s="92">
        <v>6899.1732529978153</v>
      </c>
      <c r="X528" s="92">
        <v>6827.3068649457546</v>
      </c>
    </row>
    <row r="529" spans="1:24">
      <c r="A529" s="525" t="s">
        <v>364</v>
      </c>
      <c r="B529" s="526"/>
      <c r="C529" s="526"/>
      <c r="D529" s="526"/>
      <c r="E529" s="526"/>
      <c r="F529" s="491"/>
      <c r="G529" s="491"/>
      <c r="H529" s="491"/>
      <c r="I529" s="491"/>
      <c r="J529" s="491"/>
      <c r="K529" s="491"/>
      <c r="L529" s="491"/>
      <c r="M529" s="491"/>
      <c r="N529" s="491"/>
      <c r="O529" s="491"/>
      <c r="P529" s="491"/>
      <c r="Q529" s="491"/>
      <c r="R529" s="491"/>
      <c r="S529" s="491"/>
      <c r="T529" s="491"/>
      <c r="U529" s="491"/>
      <c r="V529" s="491"/>
      <c r="W529" s="491"/>
      <c r="X529" s="491"/>
    </row>
    <row r="530" spans="1:24" ht="48.75" customHeight="1">
      <c r="A530" s="52">
        <v>437906</v>
      </c>
      <c r="B530" s="43" t="s">
        <v>362</v>
      </c>
      <c r="C530" s="260">
        <v>5000</v>
      </c>
      <c r="D530" s="260">
        <v>1200</v>
      </c>
      <c r="E530" s="260">
        <v>50</v>
      </c>
      <c r="F530" s="287" t="s">
        <v>2359</v>
      </c>
      <c r="G530" s="260">
        <v>2</v>
      </c>
      <c r="H530" s="288">
        <v>12</v>
      </c>
      <c r="I530" s="288">
        <v>0.6</v>
      </c>
      <c r="J530" s="260">
        <v>165</v>
      </c>
      <c r="K530" s="288">
        <v>275</v>
      </c>
      <c r="L530" s="288">
        <v>165</v>
      </c>
      <c r="M530" s="462" t="s">
        <v>365</v>
      </c>
      <c r="N530" s="470"/>
      <c r="O530" s="470"/>
      <c r="P530" s="470"/>
      <c r="Q530" s="470"/>
      <c r="R530" s="471"/>
      <c r="S530" s="46" t="s">
        <v>330</v>
      </c>
      <c r="T530" s="92">
        <v>1184.8307637781322</v>
      </c>
      <c r="U530" s="92">
        <v>1161.1341485025696</v>
      </c>
      <c r="V530" s="92">
        <v>1149.2858408647883</v>
      </c>
      <c r="W530" s="92">
        <v>1137.437533227007</v>
      </c>
      <c r="X530" s="92">
        <v>1125.5892255892256</v>
      </c>
    </row>
    <row r="531" spans="1:24" ht="48.75" customHeight="1">
      <c r="A531" s="80">
        <v>437907</v>
      </c>
      <c r="B531" s="290" t="s">
        <v>362</v>
      </c>
      <c r="C531" s="291">
        <v>5000</v>
      </c>
      <c r="D531" s="291">
        <v>1200</v>
      </c>
      <c r="E531" s="291">
        <v>100</v>
      </c>
      <c r="F531" s="292" t="s">
        <v>2359</v>
      </c>
      <c r="G531" s="291">
        <v>1</v>
      </c>
      <c r="H531" s="293">
        <v>6</v>
      </c>
      <c r="I531" s="293">
        <v>0.6</v>
      </c>
      <c r="J531" s="291">
        <v>165</v>
      </c>
      <c r="K531" s="293">
        <v>275</v>
      </c>
      <c r="L531" s="288">
        <v>165</v>
      </c>
      <c r="M531" s="472"/>
      <c r="N531" s="473"/>
      <c r="O531" s="473"/>
      <c r="P531" s="473"/>
      <c r="Q531" s="473"/>
      <c r="R531" s="474"/>
      <c r="S531" s="46" t="s">
        <v>330</v>
      </c>
      <c r="T531" s="92">
        <v>1184.8307637781322</v>
      </c>
      <c r="U531" s="92">
        <v>1161.1341485025696</v>
      </c>
      <c r="V531" s="92">
        <v>1149.2858408647883</v>
      </c>
      <c r="W531" s="92">
        <v>1137.437533227007</v>
      </c>
      <c r="X531" s="92">
        <v>1125.5892255892256</v>
      </c>
    </row>
    <row r="532" spans="1:24" ht="31.5" customHeight="1">
      <c r="A532" s="481" t="s">
        <v>2426</v>
      </c>
      <c r="B532" s="482" t="s">
        <v>488</v>
      </c>
      <c r="C532" s="483" t="s">
        <v>453</v>
      </c>
      <c r="D532" s="483" t="s">
        <v>467</v>
      </c>
      <c r="E532" s="483" t="s">
        <v>455</v>
      </c>
      <c r="F532" s="483"/>
      <c r="G532" s="484" t="s">
        <v>2427</v>
      </c>
      <c r="H532" s="485" t="s">
        <v>2428</v>
      </c>
      <c r="I532" s="485"/>
      <c r="J532" s="482" t="s">
        <v>2429</v>
      </c>
      <c r="K532" s="482"/>
      <c r="L532" s="294"/>
      <c r="M532" s="486" t="s">
        <v>2</v>
      </c>
      <c r="N532" s="446"/>
      <c r="O532" s="446"/>
      <c r="P532" s="446"/>
      <c r="Q532" s="446"/>
      <c r="R532" s="447"/>
      <c r="S532" s="468" t="s">
        <v>24</v>
      </c>
      <c r="T532" s="468" t="s">
        <v>863</v>
      </c>
      <c r="U532" s="468" t="s">
        <v>601</v>
      </c>
      <c r="V532" s="468" t="s">
        <v>602</v>
      </c>
      <c r="W532" s="468" t="s">
        <v>603</v>
      </c>
      <c r="X532" s="468" t="s">
        <v>604</v>
      </c>
    </row>
    <row r="533" spans="1:24" ht="74.25" customHeight="1">
      <c r="A533" s="481"/>
      <c r="B533" s="482"/>
      <c r="C533" s="483"/>
      <c r="D533" s="483"/>
      <c r="E533" s="483"/>
      <c r="F533" s="483"/>
      <c r="G533" s="484"/>
      <c r="H533" s="70" t="s">
        <v>2430</v>
      </c>
      <c r="I533" s="295" t="s">
        <v>2431</v>
      </c>
      <c r="J533" s="295" t="s">
        <v>2432</v>
      </c>
      <c r="K533" s="295" t="s">
        <v>2433</v>
      </c>
      <c r="L533" s="285" t="s">
        <v>2403</v>
      </c>
      <c r="M533" s="421"/>
      <c r="N533" s="422"/>
      <c r="O533" s="422"/>
      <c r="P533" s="422"/>
      <c r="Q533" s="422"/>
      <c r="R533" s="423"/>
      <c r="S533" s="469"/>
      <c r="T533" s="469"/>
      <c r="U533" s="469"/>
      <c r="V533" s="469"/>
      <c r="W533" s="469"/>
      <c r="X533" s="469"/>
    </row>
    <row r="534" spans="1:24" ht="24" customHeight="1">
      <c r="A534" s="80">
        <v>602201</v>
      </c>
      <c r="B534" s="43" t="s">
        <v>2746</v>
      </c>
      <c r="C534" s="291" t="s">
        <v>2747</v>
      </c>
      <c r="D534" s="291">
        <v>1200</v>
      </c>
      <c r="E534" s="291">
        <v>600</v>
      </c>
      <c r="F534" s="291">
        <v>30</v>
      </c>
      <c r="G534" s="291">
        <v>50</v>
      </c>
      <c r="H534" s="292" t="s">
        <v>2748</v>
      </c>
      <c r="I534" s="293">
        <v>104</v>
      </c>
      <c r="J534" s="293">
        <v>2.9952000000000001</v>
      </c>
      <c r="K534" s="291">
        <v>65.894400000000005</v>
      </c>
      <c r="L534" s="293">
        <v>71.884799999999998</v>
      </c>
      <c r="M534" s="516"/>
      <c r="N534" s="517"/>
      <c r="O534" s="517"/>
      <c r="P534" s="517"/>
      <c r="Q534" s="517"/>
      <c r="R534" s="518"/>
      <c r="S534" s="46" t="s">
        <v>330</v>
      </c>
      <c r="T534" s="92">
        <v>8792.4867584224321</v>
      </c>
      <c r="U534" s="92">
        <v>8616.637023253983</v>
      </c>
      <c r="V534" s="92">
        <v>8528.7121556697584</v>
      </c>
      <c r="W534" s="92">
        <v>8440.7872880855339</v>
      </c>
      <c r="X534" s="92">
        <v>8352.8624205013093</v>
      </c>
    </row>
    <row r="535" spans="1:24" ht="24" customHeight="1">
      <c r="A535" s="80">
        <v>602202</v>
      </c>
      <c r="B535" s="43" t="s">
        <v>2749</v>
      </c>
      <c r="C535" s="291" t="s">
        <v>2747</v>
      </c>
      <c r="D535" s="291">
        <v>1200</v>
      </c>
      <c r="E535" s="291">
        <v>600</v>
      </c>
      <c r="F535" s="291">
        <v>50</v>
      </c>
      <c r="G535" s="291">
        <v>70</v>
      </c>
      <c r="H535" s="292" t="s">
        <v>2748</v>
      </c>
      <c r="I535" s="293">
        <v>72</v>
      </c>
      <c r="J535" s="293">
        <v>3.1104000000000003</v>
      </c>
      <c r="K535" s="291">
        <v>68.42880000000001</v>
      </c>
      <c r="L535" s="293">
        <v>74.649600000000007</v>
      </c>
      <c r="M535" s="519"/>
      <c r="N535" s="520"/>
      <c r="O535" s="520"/>
      <c r="P535" s="520"/>
      <c r="Q535" s="520"/>
      <c r="R535" s="521"/>
      <c r="S535" s="46" t="s">
        <v>330</v>
      </c>
      <c r="T535" s="92">
        <v>8380.7908519896828</v>
      </c>
      <c r="U535" s="92">
        <v>8213.1750349498889</v>
      </c>
      <c r="V535" s="92">
        <v>8129.3671264299919</v>
      </c>
      <c r="W535" s="92">
        <v>8045.559217910095</v>
      </c>
      <c r="X535" s="92">
        <v>7961.751309390198</v>
      </c>
    </row>
    <row r="536" spans="1:24" ht="24" customHeight="1">
      <c r="A536" s="80">
        <v>601851</v>
      </c>
      <c r="B536" s="43" t="s">
        <v>2750</v>
      </c>
      <c r="C536" s="291" t="s">
        <v>2747</v>
      </c>
      <c r="D536" s="291">
        <v>1200</v>
      </c>
      <c r="E536" s="291">
        <v>600</v>
      </c>
      <c r="F536" s="291">
        <v>40</v>
      </c>
      <c r="G536" s="291">
        <v>40</v>
      </c>
      <c r="H536" s="292" t="s">
        <v>2748</v>
      </c>
      <c r="I536" s="293">
        <v>108</v>
      </c>
      <c r="J536" s="293">
        <v>3.1103999999999998</v>
      </c>
      <c r="K536" s="291">
        <v>68.428799999999995</v>
      </c>
      <c r="L536" s="293">
        <v>74.649599999999992</v>
      </c>
      <c r="M536" s="519"/>
      <c r="N536" s="520"/>
      <c r="O536" s="520"/>
      <c r="P536" s="520"/>
      <c r="Q536" s="520"/>
      <c r="R536" s="521"/>
      <c r="S536" s="46" t="s">
        <v>330</v>
      </c>
      <c r="T536" s="92">
        <v>7494.2411443873434</v>
      </c>
      <c r="U536" s="92">
        <v>7344.3563214995966</v>
      </c>
      <c r="V536" s="92">
        <v>7269.4139100557231</v>
      </c>
      <c r="W536" s="92">
        <v>7194.4714986118497</v>
      </c>
      <c r="X536" s="92">
        <v>7119.5290871679763</v>
      </c>
    </row>
    <row r="537" spans="1:24" ht="24" customHeight="1">
      <c r="A537" s="80">
        <v>602203</v>
      </c>
      <c r="B537" s="43" t="s">
        <v>2750</v>
      </c>
      <c r="C537" s="291" t="s">
        <v>2747</v>
      </c>
      <c r="D537" s="291">
        <v>1200</v>
      </c>
      <c r="E537" s="291">
        <v>600</v>
      </c>
      <c r="F537" s="291">
        <v>40</v>
      </c>
      <c r="G537" s="291">
        <v>40</v>
      </c>
      <c r="H537" s="292" t="s">
        <v>2748</v>
      </c>
      <c r="I537" s="293">
        <v>240</v>
      </c>
      <c r="J537" s="293">
        <v>6.9119999999999999</v>
      </c>
      <c r="K537" s="291">
        <v>76.031999999999996</v>
      </c>
      <c r="L537" s="293">
        <v>82.944000000000003</v>
      </c>
      <c r="M537" s="519"/>
      <c r="N537" s="520"/>
      <c r="O537" s="520"/>
      <c r="P537" s="520"/>
      <c r="Q537" s="520"/>
      <c r="R537" s="521"/>
      <c r="S537" s="46" t="s">
        <v>330</v>
      </c>
      <c r="T537" s="92">
        <v>0</v>
      </c>
      <c r="U537" s="92">
        <v>0</v>
      </c>
      <c r="V537" s="92">
        <v>0</v>
      </c>
      <c r="W537" s="92">
        <v>0</v>
      </c>
      <c r="X537" s="92">
        <v>0</v>
      </c>
    </row>
    <row r="538" spans="1:24" ht="24" customHeight="1">
      <c r="A538" s="80">
        <v>602515</v>
      </c>
      <c r="B538" s="43" t="s">
        <v>2751</v>
      </c>
      <c r="C538" s="291" t="s">
        <v>2747</v>
      </c>
      <c r="D538" s="291">
        <v>1200</v>
      </c>
      <c r="E538" s="291">
        <v>600</v>
      </c>
      <c r="F538" s="291">
        <v>30</v>
      </c>
      <c r="G538" s="291">
        <v>55</v>
      </c>
      <c r="H538" s="292" t="s">
        <v>2748</v>
      </c>
      <c r="I538" s="293">
        <v>88</v>
      </c>
      <c r="J538" s="293">
        <v>2.6928000000000001</v>
      </c>
      <c r="K538" s="291">
        <v>59.241600000000005</v>
      </c>
      <c r="L538" s="293">
        <v>64.627200000000002</v>
      </c>
      <c r="M538" s="519"/>
      <c r="N538" s="520"/>
      <c r="O538" s="520"/>
      <c r="P538" s="520"/>
      <c r="Q538" s="520"/>
      <c r="R538" s="521"/>
      <c r="S538" s="46" t="s">
        <v>330</v>
      </c>
      <c r="T538" s="92">
        <v>8873.1885128083959</v>
      </c>
      <c r="U538" s="92">
        <v>8695.7247425522273</v>
      </c>
      <c r="V538" s="92">
        <v>8606.9928574241439</v>
      </c>
      <c r="W538" s="92">
        <v>8518.2609722960606</v>
      </c>
      <c r="X538" s="92">
        <v>8429.5290871679754</v>
      </c>
    </row>
    <row r="539" spans="1:24" ht="24" customHeight="1">
      <c r="A539" s="80">
        <v>601852</v>
      </c>
      <c r="B539" s="43" t="s">
        <v>2752</v>
      </c>
      <c r="C539" s="291" t="s">
        <v>2747</v>
      </c>
      <c r="D539" s="291">
        <v>1200</v>
      </c>
      <c r="E539" s="291">
        <v>600</v>
      </c>
      <c r="F539" s="291">
        <v>55</v>
      </c>
      <c r="G539" s="291">
        <v>80</v>
      </c>
      <c r="H539" s="292" t="s">
        <v>2748</v>
      </c>
      <c r="I539" s="293">
        <v>64</v>
      </c>
      <c r="J539" s="293">
        <v>3.1103999999999998</v>
      </c>
      <c r="K539" s="291">
        <v>68.428799999999995</v>
      </c>
      <c r="L539" s="293">
        <v>74.649599999999992</v>
      </c>
      <c r="M539" s="519"/>
      <c r="N539" s="520"/>
      <c r="O539" s="520"/>
      <c r="P539" s="520"/>
      <c r="Q539" s="520"/>
      <c r="R539" s="521"/>
      <c r="S539" s="46" t="s">
        <v>330</v>
      </c>
      <c r="T539" s="92">
        <v>8274.3581034516719</v>
      </c>
      <c r="U539" s="92">
        <v>8108.8709413826382</v>
      </c>
      <c r="V539" s="92">
        <v>8026.1273603481213</v>
      </c>
      <c r="W539" s="92">
        <v>7943.3837793136045</v>
      </c>
      <c r="X539" s="92">
        <v>7860.6401982790876</v>
      </c>
    </row>
    <row r="540" spans="1:24" ht="24" customHeight="1">
      <c r="A540" s="80">
        <v>601853</v>
      </c>
      <c r="B540" s="43" t="s">
        <v>2753</v>
      </c>
      <c r="C540" s="291" t="s">
        <v>2747</v>
      </c>
      <c r="D540" s="291">
        <v>1200</v>
      </c>
      <c r="E540" s="291">
        <v>600</v>
      </c>
      <c r="F540" s="291">
        <v>50</v>
      </c>
      <c r="G540" s="291">
        <v>50</v>
      </c>
      <c r="H540" s="292" t="s">
        <v>2748</v>
      </c>
      <c r="I540" s="293">
        <v>192</v>
      </c>
      <c r="J540" s="293">
        <v>6.911999999999999</v>
      </c>
      <c r="K540" s="291">
        <v>76.031999999999982</v>
      </c>
      <c r="L540" s="293">
        <v>82.943999999999988</v>
      </c>
      <c r="M540" s="519"/>
      <c r="N540" s="520"/>
      <c r="O540" s="520"/>
      <c r="P540" s="520"/>
      <c r="Q540" s="520"/>
      <c r="R540" s="521"/>
      <c r="S540" s="46" t="s">
        <v>330</v>
      </c>
      <c r="T540" s="92">
        <v>7502.4282788902674</v>
      </c>
      <c r="U540" s="92">
        <v>7352.3797133124617</v>
      </c>
      <c r="V540" s="92">
        <v>7277.3554305235593</v>
      </c>
      <c r="W540" s="92">
        <v>7202.331147734656</v>
      </c>
      <c r="X540" s="92">
        <v>7127.3068649457537</v>
      </c>
    </row>
    <row r="541" spans="1:24" ht="36.75" customHeight="1">
      <c r="A541" s="80">
        <v>617303</v>
      </c>
      <c r="B541" s="43" t="s">
        <v>2754</v>
      </c>
      <c r="C541" s="291" t="s">
        <v>2747</v>
      </c>
      <c r="D541" s="291">
        <v>1200</v>
      </c>
      <c r="E541" s="291">
        <v>600</v>
      </c>
      <c r="F541" s="291">
        <v>30</v>
      </c>
      <c r="G541" s="291">
        <v>50</v>
      </c>
      <c r="H541" s="292" t="s">
        <v>2748</v>
      </c>
      <c r="I541" s="293">
        <v>104</v>
      </c>
      <c r="J541" s="293">
        <v>2.9952000000000001</v>
      </c>
      <c r="K541" s="291">
        <v>65.894400000000005</v>
      </c>
      <c r="L541" s="293">
        <v>71.884799999999998</v>
      </c>
      <c r="M541" s="519"/>
      <c r="N541" s="520"/>
      <c r="O541" s="520"/>
      <c r="P541" s="520"/>
      <c r="Q541" s="520"/>
      <c r="R541" s="521"/>
      <c r="S541" s="46" t="s">
        <v>330</v>
      </c>
      <c r="T541" s="92">
        <v>12452.818142438025</v>
      </c>
      <c r="U541" s="92">
        <v>12203.761779589264</v>
      </c>
      <c r="V541" s="92">
        <v>12079.233598164885</v>
      </c>
      <c r="W541" s="92">
        <v>11954.705416740504</v>
      </c>
      <c r="X541" s="92">
        <v>11830.177235316123</v>
      </c>
    </row>
    <row r="542" spans="1:24" ht="36.75" customHeight="1">
      <c r="A542" s="80">
        <v>617304</v>
      </c>
      <c r="B542" s="43" t="s">
        <v>2755</v>
      </c>
      <c r="C542" s="291" t="s">
        <v>2747</v>
      </c>
      <c r="D542" s="291">
        <v>1200</v>
      </c>
      <c r="E542" s="291">
        <v>600</v>
      </c>
      <c r="F542" s="291">
        <v>50</v>
      </c>
      <c r="G542" s="291">
        <v>70</v>
      </c>
      <c r="H542" s="292" t="s">
        <v>2748</v>
      </c>
      <c r="I542" s="288">
        <v>72</v>
      </c>
      <c r="J542" s="288">
        <v>3.1104000000000003</v>
      </c>
      <c r="K542" s="291">
        <v>68.42880000000001</v>
      </c>
      <c r="L542" s="293">
        <v>74.649600000000007</v>
      </c>
      <c r="M542" s="519"/>
      <c r="N542" s="520"/>
      <c r="O542" s="520"/>
      <c r="P542" s="520"/>
      <c r="Q542" s="520"/>
      <c r="R542" s="521"/>
      <c r="S542" s="46" t="s">
        <v>330</v>
      </c>
      <c r="T542" s="92">
        <v>11869.58227499163</v>
      </c>
      <c r="U542" s="92">
        <v>11632.190629491797</v>
      </c>
      <c r="V542" s="92">
        <v>11513.494806741881</v>
      </c>
      <c r="W542" s="92">
        <v>11394.798983991965</v>
      </c>
      <c r="X542" s="92">
        <v>11276.103161242048</v>
      </c>
    </row>
    <row r="543" spans="1:24" ht="36.75" customHeight="1">
      <c r="A543" s="80">
        <v>617531</v>
      </c>
      <c r="B543" s="43" t="s">
        <v>2756</v>
      </c>
      <c r="C543" s="291" t="s">
        <v>2747</v>
      </c>
      <c r="D543" s="291">
        <v>1200</v>
      </c>
      <c r="E543" s="291">
        <v>600</v>
      </c>
      <c r="F543" s="291">
        <v>40</v>
      </c>
      <c r="G543" s="291">
        <v>40</v>
      </c>
      <c r="H543" s="292" t="s">
        <v>2748</v>
      </c>
      <c r="I543" s="288">
        <v>108</v>
      </c>
      <c r="J543" s="288">
        <v>3.1103999999999998</v>
      </c>
      <c r="K543" s="291">
        <v>68.428799999999995</v>
      </c>
      <c r="L543" s="293">
        <v>74.649599999999992</v>
      </c>
      <c r="M543" s="519"/>
      <c r="N543" s="520"/>
      <c r="O543" s="520"/>
      <c r="P543" s="520"/>
      <c r="Q543" s="520"/>
      <c r="R543" s="521"/>
      <c r="S543" s="46" t="s">
        <v>330</v>
      </c>
      <c r="T543" s="92">
        <v>10613.636855888319</v>
      </c>
      <c r="U543" s="92">
        <v>10401.364118770553</v>
      </c>
      <c r="V543" s="92">
        <v>10295.227750211669</v>
      </c>
      <c r="W543" s="92">
        <v>10189.091381652786</v>
      </c>
      <c r="X543" s="92">
        <v>10082.955013093902</v>
      </c>
    </row>
    <row r="544" spans="1:24" ht="36.75" customHeight="1">
      <c r="A544" s="80">
        <v>617272</v>
      </c>
      <c r="B544" s="43" t="s">
        <v>2756</v>
      </c>
      <c r="C544" s="379" t="s">
        <v>2747</v>
      </c>
      <c r="D544" s="379">
        <v>1200</v>
      </c>
      <c r="E544" s="379">
        <v>600</v>
      </c>
      <c r="F544" s="379">
        <v>40</v>
      </c>
      <c r="G544" s="379">
        <v>40</v>
      </c>
      <c r="H544" s="287" t="s">
        <v>2748</v>
      </c>
      <c r="I544" s="288">
        <v>240</v>
      </c>
      <c r="J544" s="288">
        <v>6.9119999999999999</v>
      </c>
      <c r="K544" s="291">
        <v>76.031999999999996</v>
      </c>
      <c r="L544" s="293">
        <v>82.944000000000003</v>
      </c>
      <c r="M544" s="519"/>
      <c r="N544" s="520"/>
      <c r="O544" s="520"/>
      <c r="P544" s="520"/>
      <c r="Q544" s="520"/>
      <c r="R544" s="521"/>
      <c r="S544" s="46" t="s">
        <v>330</v>
      </c>
      <c r="T544" s="92">
        <v>0</v>
      </c>
      <c r="U544" s="92">
        <v>0</v>
      </c>
      <c r="V544" s="92">
        <v>0</v>
      </c>
      <c r="W544" s="92">
        <v>0</v>
      </c>
      <c r="X544" s="92">
        <v>0</v>
      </c>
    </row>
    <row r="545" spans="1:24" ht="36.75" customHeight="1">
      <c r="A545" s="80">
        <v>602528</v>
      </c>
      <c r="B545" s="43" t="s">
        <v>2757</v>
      </c>
      <c r="C545" s="379" t="s">
        <v>2747</v>
      </c>
      <c r="D545" s="379">
        <v>1200</v>
      </c>
      <c r="E545" s="379">
        <v>600</v>
      </c>
      <c r="F545" s="379">
        <v>5</v>
      </c>
      <c r="G545" s="379">
        <v>30</v>
      </c>
      <c r="H545" s="287" t="s">
        <v>2748</v>
      </c>
      <c r="I545" s="288">
        <v>224</v>
      </c>
      <c r="J545" s="288">
        <v>2.8224</v>
      </c>
      <c r="K545" s="291">
        <v>62.092799999999997</v>
      </c>
      <c r="L545" s="293">
        <v>67.7376</v>
      </c>
      <c r="M545" s="519"/>
      <c r="N545" s="520"/>
      <c r="O545" s="520"/>
      <c r="P545" s="520"/>
      <c r="Q545" s="520"/>
      <c r="R545" s="521"/>
      <c r="S545" s="46" t="s">
        <v>330</v>
      </c>
      <c r="T545" s="92" t="e">
        <v>#N/A</v>
      </c>
      <c r="U545" s="92" t="e">
        <v>#N/A</v>
      </c>
      <c r="V545" s="92" t="e">
        <v>#N/A</v>
      </c>
      <c r="W545" s="92" t="e">
        <v>#N/A</v>
      </c>
      <c r="X545" s="92" t="e">
        <v>#N/A</v>
      </c>
    </row>
    <row r="546" spans="1:24" ht="36.75" customHeight="1">
      <c r="A546" s="80">
        <v>617273</v>
      </c>
      <c r="B546" s="43" t="s">
        <v>2758</v>
      </c>
      <c r="C546" s="379" t="s">
        <v>2747</v>
      </c>
      <c r="D546" s="379">
        <v>1200</v>
      </c>
      <c r="E546" s="379">
        <v>600</v>
      </c>
      <c r="F546" s="379">
        <v>30</v>
      </c>
      <c r="G546" s="379">
        <v>55</v>
      </c>
      <c r="H546" s="287" t="s">
        <v>2748</v>
      </c>
      <c r="I546" s="288">
        <v>88</v>
      </c>
      <c r="J546" s="288">
        <v>2.6928000000000001</v>
      </c>
      <c r="K546" s="291">
        <v>59.241600000000005</v>
      </c>
      <c r="L546" s="293">
        <v>64.627200000000002</v>
      </c>
      <c r="M546" s="519"/>
      <c r="N546" s="520"/>
      <c r="O546" s="520"/>
      <c r="P546" s="520"/>
      <c r="Q546" s="520"/>
      <c r="R546" s="521"/>
      <c r="S546" s="46" t="s">
        <v>330</v>
      </c>
      <c r="T546" s="92">
        <v>12567.145627818143</v>
      </c>
      <c r="U546" s="92">
        <v>12315.80271526178</v>
      </c>
      <c r="V546" s="92">
        <v>12190.131258983598</v>
      </c>
      <c r="W546" s="92">
        <v>12064.459802705416</v>
      </c>
      <c r="X546" s="92">
        <v>11938.788346427235</v>
      </c>
    </row>
    <row r="547" spans="1:24" ht="36.75" customHeight="1">
      <c r="A547" s="80">
        <v>617541</v>
      </c>
      <c r="B547" s="43" t="s">
        <v>2759</v>
      </c>
      <c r="C547" s="379" t="s">
        <v>2747</v>
      </c>
      <c r="D547" s="379">
        <v>1200</v>
      </c>
      <c r="E547" s="379">
        <v>600</v>
      </c>
      <c r="F547" s="379">
        <v>55</v>
      </c>
      <c r="G547" s="379">
        <v>80</v>
      </c>
      <c r="H547" s="287" t="s">
        <v>2748</v>
      </c>
      <c r="I547" s="288">
        <v>64</v>
      </c>
      <c r="J547" s="288">
        <v>3.1103999999999998</v>
      </c>
      <c r="K547" s="291">
        <v>68.428799999999995</v>
      </c>
      <c r="L547" s="293">
        <v>74.649599999999992</v>
      </c>
      <c r="M547" s="519"/>
      <c r="N547" s="520"/>
      <c r="O547" s="520"/>
      <c r="P547" s="520"/>
      <c r="Q547" s="520"/>
      <c r="R547" s="521"/>
      <c r="S547" s="46" t="s">
        <v>330</v>
      </c>
      <c r="T547" s="92">
        <v>11718.802547896115</v>
      </c>
      <c r="U547" s="92">
        <v>11484.426496938193</v>
      </c>
      <c r="V547" s="92">
        <v>11367.238471459232</v>
      </c>
      <c r="W547" s="92">
        <v>11250.050445980271</v>
      </c>
      <c r="X547" s="92">
        <v>11132.862420501309</v>
      </c>
    </row>
    <row r="548" spans="1:24" ht="36.75" customHeight="1">
      <c r="A548" s="80">
        <v>617800</v>
      </c>
      <c r="B548" s="43" t="s">
        <v>2760</v>
      </c>
      <c r="C548" s="379" t="s">
        <v>2747</v>
      </c>
      <c r="D548" s="379">
        <v>1200</v>
      </c>
      <c r="E548" s="379">
        <v>600</v>
      </c>
      <c r="F548" s="379">
        <v>50</v>
      </c>
      <c r="G548" s="379">
        <v>50</v>
      </c>
      <c r="H548" s="287" t="s">
        <v>2748</v>
      </c>
      <c r="I548" s="288">
        <v>192</v>
      </c>
      <c r="J548" s="288">
        <v>6.911999999999999</v>
      </c>
      <c r="K548" s="291">
        <v>76.031999999999982</v>
      </c>
      <c r="L548" s="293">
        <v>82.943999999999988</v>
      </c>
      <c r="M548" s="519"/>
      <c r="N548" s="520"/>
      <c r="O548" s="520"/>
      <c r="P548" s="520"/>
      <c r="Q548" s="520"/>
      <c r="R548" s="521"/>
      <c r="S548" s="46" t="s">
        <v>330</v>
      </c>
      <c r="T548" s="92">
        <v>10625.235296434126</v>
      </c>
      <c r="U548" s="92">
        <v>10412.730590505444</v>
      </c>
      <c r="V548" s="92">
        <v>10306.478237541101</v>
      </c>
      <c r="W548" s="92">
        <v>10200.225884576761</v>
      </c>
      <c r="X548" s="92">
        <v>10093.973531612419</v>
      </c>
    </row>
    <row r="549" spans="1:24" ht="19.5" customHeight="1">
      <c r="A549" s="52">
        <v>405797</v>
      </c>
      <c r="B549" s="43" t="s">
        <v>363</v>
      </c>
      <c r="C549" s="379" t="s">
        <v>2747</v>
      </c>
      <c r="D549" s="379">
        <v>1200</v>
      </c>
      <c r="E549" s="379">
        <v>100</v>
      </c>
      <c r="F549" s="379">
        <v>0</v>
      </c>
      <c r="G549" s="379">
        <v>100</v>
      </c>
      <c r="H549" s="287" t="s">
        <v>2748</v>
      </c>
      <c r="I549" s="288">
        <v>480</v>
      </c>
      <c r="J549" s="288">
        <v>2.88</v>
      </c>
      <c r="K549" s="379">
        <v>63.36</v>
      </c>
      <c r="L549" s="288">
        <v>69.12</v>
      </c>
      <c r="M549" s="522"/>
      <c r="N549" s="523"/>
      <c r="O549" s="523"/>
      <c r="P549" s="523"/>
      <c r="Q549" s="523"/>
      <c r="R549" s="524"/>
      <c r="S549" s="46" t="s">
        <v>330</v>
      </c>
      <c r="T549" s="92">
        <v>12882.545237954595</v>
      </c>
      <c r="U549" s="92">
        <v>12624.894333195503</v>
      </c>
      <c r="V549" s="92">
        <v>12496.068880815958</v>
      </c>
      <c r="W549" s="92">
        <v>12367.24342843641</v>
      </c>
      <c r="X549" s="92">
        <v>12238.417976056864</v>
      </c>
    </row>
    <row r="551" spans="1:24" ht="15.75">
      <c r="A551" s="257" t="s">
        <v>2466</v>
      </c>
      <c r="B551" s="257"/>
      <c r="C551" s="253"/>
      <c r="D551" s="253"/>
      <c r="E551" s="253"/>
      <c r="F551" s="253"/>
      <c r="G551" s="253"/>
      <c r="H551" s="253"/>
      <c r="I551" s="253"/>
      <c r="J551" s="253"/>
      <c r="K551" s="253"/>
      <c r="L551" s="253"/>
      <c r="M551" s="253"/>
      <c r="N551" s="253"/>
      <c r="O551" s="253"/>
      <c r="P551" s="253"/>
      <c r="Q551" s="254"/>
      <c r="R551" s="255"/>
      <c r="S551" s="256"/>
      <c r="T551" s="254"/>
      <c r="U551" s="255"/>
      <c r="V551" s="256"/>
    </row>
    <row r="552" spans="1:24" ht="15.75">
      <c r="A552" s="257" t="s">
        <v>2467</v>
      </c>
      <c r="B552" s="257"/>
      <c r="C552" s="253"/>
      <c r="D552" s="253"/>
      <c r="E552" s="253"/>
      <c r="F552" s="253"/>
      <c r="G552" s="253"/>
      <c r="H552" s="253"/>
      <c r="I552" s="253"/>
      <c r="J552" s="253"/>
      <c r="K552" s="253"/>
      <c r="L552" s="253"/>
      <c r="M552" s="253"/>
      <c r="N552" s="253"/>
      <c r="O552" s="253"/>
      <c r="P552" s="253"/>
      <c r="Q552" s="254"/>
      <c r="R552" s="255"/>
      <c r="S552" s="256"/>
      <c r="T552" s="254"/>
      <c r="U552" s="255"/>
      <c r="V552" s="256"/>
    </row>
    <row r="553" spans="1:24" ht="15.75">
      <c r="A553" s="257" t="s">
        <v>2468</v>
      </c>
      <c r="B553" s="257"/>
      <c r="C553" s="253"/>
      <c r="D553" s="253"/>
      <c r="E553" s="253"/>
      <c r="F553" s="253"/>
      <c r="G553" s="253"/>
      <c r="H553" s="253"/>
      <c r="I553" s="253"/>
      <c r="J553" s="253"/>
      <c r="K553" s="253"/>
      <c r="L553" s="253"/>
      <c r="M553" s="253"/>
      <c r="N553" s="253"/>
      <c r="O553" s="253"/>
      <c r="P553" s="253"/>
      <c r="Q553" s="254"/>
      <c r="R553" s="255"/>
      <c r="S553" s="256"/>
      <c r="T553" s="254"/>
      <c r="U553" s="255"/>
      <c r="V553" s="256"/>
    </row>
  </sheetData>
  <mergeCells count="88">
    <mergeCell ref="M534:R549"/>
    <mergeCell ref="M355:R356"/>
    <mergeCell ref="M357:R358"/>
    <mergeCell ref="M359:R361"/>
    <mergeCell ref="A529:X529"/>
    <mergeCell ref="M362:R368"/>
    <mergeCell ref="A369:X369"/>
    <mergeCell ref="B370:B385"/>
    <mergeCell ref="B519:B524"/>
    <mergeCell ref="B525:B526"/>
    <mergeCell ref="B527:B528"/>
    <mergeCell ref="A404:X404"/>
    <mergeCell ref="B467:B469"/>
    <mergeCell ref="B470:B480"/>
    <mergeCell ref="B481:B491"/>
    <mergeCell ref="B492:B507"/>
    <mergeCell ref="M220:R235"/>
    <mergeCell ref="M236:R246"/>
    <mergeCell ref="M247:R262"/>
    <mergeCell ref="M352:R352"/>
    <mergeCell ref="M353:R354"/>
    <mergeCell ref="A263:X263"/>
    <mergeCell ref="M264:R291"/>
    <mergeCell ref="M330:R340"/>
    <mergeCell ref="M341:R351"/>
    <mergeCell ref="A12:X12"/>
    <mergeCell ref="A14:X14"/>
    <mergeCell ref="G15:I15"/>
    <mergeCell ref="J15:K15"/>
    <mergeCell ref="A15:A16"/>
    <mergeCell ref="B15:B16"/>
    <mergeCell ref="C15:C16"/>
    <mergeCell ref="D15:D16"/>
    <mergeCell ref="E15:E16"/>
    <mergeCell ref="F15:F16"/>
    <mergeCell ref="L15:L16"/>
    <mergeCell ref="V15:V16"/>
    <mergeCell ref="W15:W16"/>
    <mergeCell ref="X15:X16"/>
    <mergeCell ref="M15:R16"/>
    <mergeCell ref="S15:S16"/>
    <mergeCell ref="T15:T16"/>
    <mergeCell ref="U15:U16"/>
    <mergeCell ref="M370:R385"/>
    <mergeCell ref="B386:B400"/>
    <mergeCell ref="B401:B403"/>
    <mergeCell ref="M386:R400"/>
    <mergeCell ref="M401:R403"/>
    <mergeCell ref="M17:R18"/>
    <mergeCell ref="M27:R42"/>
    <mergeCell ref="M43:R58"/>
    <mergeCell ref="M59:R76"/>
    <mergeCell ref="A19:X19"/>
    <mergeCell ref="M77:R79"/>
    <mergeCell ref="A80:X80"/>
    <mergeCell ref="M81:R96"/>
    <mergeCell ref="M97:R112"/>
    <mergeCell ref="B405:B407"/>
    <mergeCell ref="B408:B423"/>
    <mergeCell ref="B424:B439"/>
    <mergeCell ref="B440:B450"/>
    <mergeCell ref="B451:B466"/>
    <mergeCell ref="G532:G533"/>
    <mergeCell ref="H532:I532"/>
    <mergeCell ref="J532:K532"/>
    <mergeCell ref="M532:R533"/>
    <mergeCell ref="B508:B518"/>
    <mergeCell ref="A532:A533"/>
    <mergeCell ref="B532:B533"/>
    <mergeCell ref="D532:D533"/>
    <mergeCell ref="C532:C533"/>
    <mergeCell ref="E532:F533"/>
    <mergeCell ref="M20:R26"/>
    <mergeCell ref="X532:X533"/>
    <mergeCell ref="S532:S533"/>
    <mergeCell ref="T532:T533"/>
    <mergeCell ref="U532:U533"/>
    <mergeCell ref="V532:V533"/>
    <mergeCell ref="W532:W533"/>
    <mergeCell ref="M530:R531"/>
    <mergeCell ref="M113:R128"/>
    <mergeCell ref="M129:R144"/>
    <mergeCell ref="M145:R158"/>
    <mergeCell ref="M159:R172"/>
    <mergeCell ref="M173:R183"/>
    <mergeCell ref="M184:R187"/>
    <mergeCell ref="M188:R203"/>
    <mergeCell ref="M204:R219"/>
  </mergeCells>
  <hyperlinks>
    <hyperlink ref="P5" r:id="rId1"/>
  </hyperlinks>
  <pageMargins left="0.70866141732283472" right="0.70866141732283472" top="0.74803149606299213" bottom="0.74803149606299213" header="0.31496062992125984" footer="0.31496062992125984"/>
  <pageSetup paperSize="9" scale="37" fitToHeight="9" orientation="portrait" verticalDpi="0" r:id="rId2"/>
  <drawing r:id="rId3"/>
  <legacyDrawing r:id="rId4"/>
</worksheet>
</file>

<file path=xl/worksheets/sheet8.xml><?xml version="1.0" encoding="utf-8"?>
<worksheet xmlns="http://schemas.openxmlformats.org/spreadsheetml/2006/main" xmlns:r="http://schemas.openxmlformats.org/officeDocument/2006/relationships">
  <sheetPr>
    <pageSetUpPr fitToPage="1"/>
  </sheetPr>
  <dimension ref="A1:X84"/>
  <sheetViews>
    <sheetView workbookViewId="0">
      <selection sqref="A1:X11"/>
    </sheetView>
  </sheetViews>
  <sheetFormatPr defaultRowHeight="15"/>
  <cols>
    <col min="1" max="1" width="8" customWidth="1"/>
    <col min="2" max="2" width="36.85546875" customWidth="1"/>
    <col min="3" max="3" width="19.5703125" customWidth="1"/>
    <col min="4" max="4" width="13.42578125" customWidth="1"/>
    <col min="5" max="6" width="7.85546875" customWidth="1"/>
    <col min="7" max="9" width="7.5703125" customWidth="1"/>
    <col min="10" max="11" width="7.7109375" customWidth="1"/>
    <col min="12" max="12" width="14.42578125" customWidth="1"/>
    <col min="13" max="13" width="7" customWidth="1"/>
    <col min="14" max="18" width="9.140625" customWidth="1"/>
  </cols>
  <sheetData>
    <row r="1" spans="1:24">
      <c r="A1" s="3"/>
      <c r="B1" s="4"/>
      <c r="C1" s="4"/>
      <c r="D1" s="4"/>
      <c r="E1" s="4"/>
      <c r="F1" s="4"/>
      <c r="G1" s="4"/>
      <c r="H1" s="4"/>
      <c r="I1" s="4"/>
      <c r="J1" s="4"/>
      <c r="K1" s="4"/>
      <c r="L1" s="4"/>
      <c r="M1" s="4"/>
      <c r="N1" s="4"/>
      <c r="O1" s="4"/>
      <c r="P1" s="4"/>
      <c r="Q1" s="4"/>
      <c r="R1" s="4"/>
      <c r="S1" s="4"/>
      <c r="T1" s="4"/>
      <c r="U1" s="4"/>
      <c r="V1" s="4"/>
      <c r="W1" s="4"/>
      <c r="X1" s="306"/>
    </row>
    <row r="2" spans="1:24">
      <c r="A2" s="6"/>
      <c r="B2" s="1"/>
      <c r="C2" s="1"/>
      <c r="D2" s="1"/>
      <c r="E2" s="1"/>
      <c r="F2" s="1"/>
      <c r="G2" s="1"/>
      <c r="H2" s="1"/>
      <c r="I2" s="1"/>
      <c r="J2" s="1"/>
      <c r="K2" s="1"/>
      <c r="L2" s="1"/>
      <c r="M2" s="1"/>
      <c r="N2" s="1"/>
      <c r="O2" s="1"/>
      <c r="P2" s="1"/>
      <c r="Q2" s="1"/>
      <c r="R2" s="1"/>
      <c r="S2" s="1"/>
      <c r="T2" s="1"/>
      <c r="U2" s="1"/>
      <c r="V2" s="1"/>
      <c r="W2" s="1"/>
      <c r="X2" s="7"/>
    </row>
    <row r="3" spans="1:24" ht="31.5">
      <c r="A3" s="6"/>
      <c r="B3" s="1"/>
      <c r="C3" s="1"/>
      <c r="D3" s="1"/>
      <c r="E3" s="1"/>
      <c r="F3" s="1"/>
      <c r="G3" s="1"/>
      <c r="H3" s="1"/>
      <c r="I3" s="1"/>
      <c r="J3" s="1"/>
      <c r="K3" s="1"/>
      <c r="L3" s="1"/>
      <c r="M3" s="1"/>
      <c r="N3" s="1"/>
      <c r="O3" s="1"/>
      <c r="P3" s="14" t="s">
        <v>2861</v>
      </c>
      <c r="Q3" s="2"/>
      <c r="R3" s="2"/>
      <c r="S3" s="2"/>
      <c r="T3" s="2"/>
      <c r="U3" s="2"/>
      <c r="V3" s="2"/>
      <c r="W3" s="2"/>
      <c r="X3" s="11"/>
    </row>
    <row r="4" spans="1:24">
      <c r="A4" s="6"/>
      <c r="B4" s="1"/>
      <c r="C4" s="1"/>
      <c r="D4" s="1"/>
      <c r="E4" s="1"/>
      <c r="F4" s="1"/>
      <c r="G4" s="1"/>
      <c r="H4" s="1"/>
      <c r="I4" s="1"/>
      <c r="J4" s="1"/>
      <c r="K4" s="1"/>
      <c r="L4" s="1"/>
      <c r="M4" s="1"/>
      <c r="N4" s="1"/>
      <c r="O4" s="1"/>
      <c r="P4" s="15"/>
      <c r="Q4" s="1"/>
      <c r="R4" s="1"/>
      <c r="S4" s="1"/>
      <c r="T4" s="1"/>
      <c r="U4" s="1"/>
      <c r="V4" s="1"/>
      <c r="W4" s="1"/>
      <c r="X4" s="7"/>
    </row>
    <row r="5" spans="1:24" ht="17.25">
      <c r="A5" s="6"/>
      <c r="B5" s="1"/>
      <c r="C5" s="1"/>
      <c r="D5" s="1"/>
      <c r="E5" s="1"/>
      <c r="F5" s="1"/>
      <c r="G5" s="1"/>
      <c r="H5" s="1"/>
      <c r="I5" s="1"/>
      <c r="J5" s="1"/>
      <c r="K5" s="1"/>
      <c r="L5" s="1"/>
      <c r="M5" s="1"/>
      <c r="N5" s="1"/>
      <c r="O5" s="1"/>
      <c r="P5" s="37" t="s">
        <v>2862</v>
      </c>
      <c r="Q5" s="13"/>
      <c r="S5" s="13"/>
      <c r="T5" s="13"/>
      <c r="U5" s="13"/>
      <c r="V5" s="13"/>
      <c r="W5" s="13"/>
      <c r="X5" s="7"/>
    </row>
    <row r="6" spans="1:24">
      <c r="A6" s="6"/>
      <c r="B6" s="1"/>
      <c r="C6" s="1"/>
      <c r="D6" s="1"/>
      <c r="E6" s="1"/>
      <c r="F6" s="1"/>
      <c r="G6" s="1"/>
      <c r="H6" s="1"/>
      <c r="I6" s="1"/>
      <c r="J6" s="1"/>
      <c r="K6" s="1"/>
      <c r="L6" s="1"/>
      <c r="M6" s="1"/>
      <c r="N6" s="1"/>
      <c r="O6" s="1"/>
      <c r="P6" s="1"/>
      <c r="Q6" s="1"/>
      <c r="R6" s="1"/>
      <c r="S6" s="1"/>
      <c r="T6" s="1"/>
      <c r="U6" s="1"/>
      <c r="V6" s="1"/>
      <c r="W6" s="1"/>
      <c r="X6" s="7"/>
    </row>
    <row r="7" spans="1:24">
      <c r="A7" s="6"/>
      <c r="B7" s="1"/>
      <c r="C7" s="1"/>
      <c r="D7" s="1"/>
      <c r="E7" s="1"/>
      <c r="F7" s="1"/>
      <c r="G7" s="1"/>
      <c r="H7" s="1"/>
      <c r="I7" s="1"/>
      <c r="J7" s="1"/>
      <c r="K7" s="1"/>
      <c r="L7" s="1"/>
      <c r="M7" s="1"/>
      <c r="N7" s="1"/>
      <c r="O7" s="1"/>
      <c r="P7" s="1"/>
      <c r="Q7" s="1"/>
      <c r="R7" s="1"/>
      <c r="S7" s="1"/>
      <c r="T7" s="1"/>
      <c r="U7" s="1"/>
      <c r="V7" s="1"/>
      <c r="W7" s="1"/>
      <c r="X7" s="7"/>
    </row>
    <row r="8" spans="1:24">
      <c r="A8" s="6"/>
      <c r="B8" s="1"/>
      <c r="C8" s="1"/>
      <c r="D8" s="1"/>
      <c r="E8" s="1"/>
      <c r="F8" s="1"/>
      <c r="G8" s="1"/>
      <c r="H8" s="1"/>
      <c r="I8" s="1"/>
      <c r="J8" s="1"/>
      <c r="K8" s="1"/>
      <c r="L8" s="1"/>
      <c r="M8" s="1"/>
      <c r="N8" s="1"/>
      <c r="O8" s="1"/>
      <c r="P8" s="1"/>
      <c r="Q8" s="1"/>
      <c r="R8" s="1"/>
      <c r="S8" s="1"/>
      <c r="T8" s="1"/>
      <c r="U8" s="1"/>
      <c r="V8" s="1"/>
      <c r="W8" s="1"/>
      <c r="X8" s="7"/>
    </row>
    <row r="9" spans="1:24" ht="15.75" thickBot="1">
      <c r="A9" s="8"/>
      <c r="B9" s="9"/>
      <c r="C9" s="9"/>
      <c r="D9" s="9"/>
      <c r="E9" s="9"/>
      <c r="F9" s="9"/>
      <c r="G9" s="9"/>
      <c r="H9" s="9"/>
      <c r="I9" s="9"/>
      <c r="J9" s="9"/>
      <c r="K9" s="9"/>
      <c r="L9" s="9"/>
      <c r="M9" s="9"/>
      <c r="N9" s="9"/>
      <c r="O9" s="9"/>
      <c r="P9" s="9"/>
      <c r="Q9" s="9"/>
      <c r="R9" s="9"/>
      <c r="S9" s="9"/>
      <c r="T9" s="9"/>
      <c r="U9" s="9"/>
      <c r="V9" s="9"/>
      <c r="W9" s="9"/>
      <c r="X9" s="10"/>
    </row>
    <row r="10" spans="1:24" ht="15.75">
      <c r="A10" s="18" t="s">
        <v>2863</v>
      </c>
      <c r="B10" s="282"/>
      <c r="C10" s="16"/>
      <c r="D10" s="16"/>
      <c r="E10" s="16"/>
      <c r="F10" s="16"/>
      <c r="G10" s="397" t="s">
        <v>2864</v>
      </c>
      <c r="H10" s="16"/>
      <c r="I10" s="16"/>
      <c r="J10" s="16"/>
      <c r="K10" s="397" t="s">
        <v>2865</v>
      </c>
      <c r="L10" s="16"/>
      <c r="M10" s="16"/>
      <c r="N10" s="16"/>
      <c r="O10" s="16"/>
      <c r="P10" s="16"/>
      <c r="Q10" s="16"/>
      <c r="R10" s="16"/>
      <c r="S10" s="16"/>
      <c r="T10" s="16"/>
      <c r="U10" s="16"/>
      <c r="V10" s="16"/>
      <c r="W10" s="16"/>
      <c r="X10" s="5"/>
    </row>
    <row r="11" spans="1:24" ht="16.5" thickBot="1">
      <c r="A11" s="19"/>
      <c r="B11" s="283"/>
      <c r="C11" s="17"/>
      <c r="D11" s="17"/>
      <c r="E11" s="17"/>
      <c r="F11" s="17"/>
      <c r="G11" s="17"/>
      <c r="H11" s="17"/>
      <c r="I11" s="17"/>
      <c r="J11" s="17"/>
      <c r="K11" s="17"/>
      <c r="L11" s="17"/>
      <c r="M11" s="17"/>
      <c r="N11" s="17"/>
      <c r="O11" s="17"/>
      <c r="P11" s="17"/>
      <c r="Q11" s="17"/>
      <c r="R11" s="17"/>
      <c r="S11" s="17"/>
      <c r="T11" s="17"/>
      <c r="U11" s="17"/>
      <c r="V11" s="17"/>
      <c r="W11" s="17"/>
      <c r="X11" s="10"/>
    </row>
    <row r="12" spans="1:24" ht="48.75" customHeight="1" thickBot="1">
      <c r="A12" s="398" t="s">
        <v>2498</v>
      </c>
      <c r="B12" s="400"/>
      <c r="C12" s="400"/>
      <c r="D12" s="400"/>
      <c r="E12" s="400"/>
      <c r="F12" s="400"/>
      <c r="G12" s="400"/>
      <c r="H12" s="400"/>
      <c r="I12" s="400"/>
      <c r="J12" s="400"/>
      <c r="K12" s="400"/>
      <c r="L12" s="400"/>
      <c r="M12" s="400"/>
      <c r="N12" s="400"/>
      <c r="O12" s="400"/>
      <c r="P12" s="400"/>
      <c r="Q12" s="400"/>
      <c r="R12" s="401"/>
    </row>
    <row r="13" spans="1:24" ht="18" customHeight="1">
      <c r="A13" s="432" t="s">
        <v>464</v>
      </c>
      <c r="B13" s="433"/>
      <c r="C13" s="433"/>
      <c r="D13" s="433"/>
      <c r="E13" s="433"/>
      <c r="F13" s="433"/>
      <c r="G13" s="433"/>
      <c r="H13" s="434"/>
      <c r="I13" s="434"/>
      <c r="J13" s="434"/>
      <c r="K13" s="434"/>
      <c r="L13" s="434"/>
      <c r="M13" s="434"/>
      <c r="N13" s="434"/>
      <c r="O13" s="434"/>
      <c r="P13" s="434"/>
      <c r="Q13" s="434"/>
      <c r="R13" s="434"/>
    </row>
    <row r="14" spans="1:24" ht="24.75" customHeight="1">
      <c r="A14" s="443" t="s">
        <v>4</v>
      </c>
      <c r="B14" s="443" t="s">
        <v>3</v>
      </c>
      <c r="C14" s="443" t="s">
        <v>465</v>
      </c>
      <c r="D14" s="529" t="s">
        <v>466</v>
      </c>
      <c r="E14" s="529"/>
      <c r="F14" s="529"/>
      <c r="G14" s="529" t="s">
        <v>468</v>
      </c>
      <c r="H14" s="529"/>
      <c r="I14" s="529"/>
      <c r="J14" s="529" t="s">
        <v>2354</v>
      </c>
      <c r="K14" s="529"/>
      <c r="L14" s="529"/>
      <c r="M14" s="443" t="s">
        <v>24</v>
      </c>
      <c r="N14" s="443" t="s">
        <v>612</v>
      </c>
      <c r="O14" s="443" t="s">
        <v>613</v>
      </c>
      <c r="P14" s="443" t="s">
        <v>615</v>
      </c>
      <c r="Q14" s="443" t="s">
        <v>614</v>
      </c>
      <c r="R14" s="443" t="s">
        <v>616</v>
      </c>
    </row>
    <row r="15" spans="1:24" ht="68.25" customHeight="1">
      <c r="A15" s="442"/>
      <c r="B15" s="442"/>
      <c r="C15" s="442"/>
      <c r="D15" s="65" t="s">
        <v>455</v>
      </c>
      <c r="E15" s="65" t="s">
        <v>467</v>
      </c>
      <c r="F15" s="65" t="s">
        <v>453</v>
      </c>
      <c r="G15" s="65" t="s">
        <v>469</v>
      </c>
      <c r="H15" s="65" t="s">
        <v>470</v>
      </c>
      <c r="I15" s="65" t="s">
        <v>471</v>
      </c>
      <c r="J15" s="241" t="s">
        <v>2355</v>
      </c>
      <c r="K15" s="241" t="s">
        <v>2356</v>
      </c>
      <c r="L15" s="241" t="s">
        <v>2357</v>
      </c>
      <c r="M15" s="444"/>
      <c r="N15" s="444"/>
      <c r="O15" s="444"/>
      <c r="P15" s="444"/>
      <c r="Q15" s="444"/>
      <c r="R15" s="444"/>
    </row>
    <row r="16" spans="1:24">
      <c r="A16" s="538" t="s">
        <v>472</v>
      </c>
      <c r="B16" s="539"/>
      <c r="C16" s="539"/>
      <c r="D16" s="539"/>
      <c r="E16" s="539"/>
      <c r="F16" s="539"/>
      <c r="G16" s="539"/>
      <c r="H16" s="540"/>
      <c r="I16" s="540"/>
      <c r="J16" s="540"/>
      <c r="K16" s="540"/>
      <c r="L16" s="540"/>
      <c r="M16" s="540"/>
      <c r="N16" s="540"/>
      <c r="O16" s="540"/>
      <c r="P16" s="540"/>
      <c r="Q16" s="540"/>
      <c r="R16" s="540"/>
    </row>
    <row r="17" spans="1:18">
      <c r="A17" s="42">
        <v>418324</v>
      </c>
      <c r="B17" s="531" t="s">
        <v>473</v>
      </c>
      <c r="C17" s="435" t="s">
        <v>477</v>
      </c>
      <c r="D17" s="56">
        <v>20</v>
      </c>
      <c r="E17" s="56">
        <v>600</v>
      </c>
      <c r="F17" s="56">
        <v>1200</v>
      </c>
      <c r="G17" s="56">
        <v>20</v>
      </c>
      <c r="H17" s="66">
        <v>14.4</v>
      </c>
      <c r="I17" s="66">
        <v>0.28799999999999998</v>
      </c>
      <c r="J17" s="242" t="s">
        <v>2358</v>
      </c>
      <c r="K17" s="240">
        <v>3</v>
      </c>
      <c r="L17" s="259" t="s">
        <v>2361</v>
      </c>
      <c r="M17" s="56" t="s">
        <v>471</v>
      </c>
      <c r="N17" s="67">
        <v>5452.4980194097843</v>
      </c>
      <c r="O17" s="67">
        <v>5316.1855689245394</v>
      </c>
      <c r="P17" s="67">
        <v>5207.1356085363441</v>
      </c>
      <c r="Q17" s="67">
        <v>5098.0856481481487</v>
      </c>
      <c r="R17" s="67">
        <v>4989.0356877599525</v>
      </c>
    </row>
    <row r="18" spans="1:18">
      <c r="A18" s="42">
        <v>418321</v>
      </c>
      <c r="B18" s="531"/>
      <c r="C18" s="435"/>
      <c r="D18" s="56">
        <v>30</v>
      </c>
      <c r="E18" s="56">
        <v>580</v>
      </c>
      <c r="F18" s="56">
        <v>1180</v>
      </c>
      <c r="G18" s="56">
        <v>13</v>
      </c>
      <c r="H18" s="66">
        <v>8.8971999999999998</v>
      </c>
      <c r="I18" s="66">
        <v>0.26691599999999999</v>
      </c>
      <c r="J18" s="242" t="s">
        <v>2358</v>
      </c>
      <c r="K18" s="240">
        <v>3</v>
      </c>
      <c r="L18" s="259" t="s">
        <v>2361</v>
      </c>
      <c r="M18" s="56" t="s">
        <v>471</v>
      </c>
      <c r="N18" s="67">
        <v>5318.7307888514615</v>
      </c>
      <c r="O18" s="67">
        <v>5185.762519130175</v>
      </c>
      <c r="P18" s="67">
        <v>5079.3879033531457</v>
      </c>
      <c r="Q18" s="67">
        <v>4973.0132875761165</v>
      </c>
      <c r="R18" s="67">
        <v>4866.6386717990872</v>
      </c>
    </row>
    <row r="19" spans="1:18">
      <c r="A19" s="42">
        <v>418320</v>
      </c>
      <c r="B19" s="531"/>
      <c r="C19" s="435"/>
      <c r="D19" s="56">
        <v>40</v>
      </c>
      <c r="E19" s="56">
        <v>580</v>
      </c>
      <c r="F19" s="56">
        <v>1180</v>
      </c>
      <c r="G19" s="56">
        <v>10</v>
      </c>
      <c r="H19" s="66">
        <v>6.8440000000000003</v>
      </c>
      <c r="I19" s="66">
        <v>0.27376</v>
      </c>
      <c r="J19" s="242" t="s">
        <v>2358</v>
      </c>
      <c r="K19" s="240">
        <v>3</v>
      </c>
      <c r="L19" s="259" t="s">
        <v>2361</v>
      </c>
      <c r="M19" s="56" t="s">
        <v>471</v>
      </c>
      <c r="N19" s="67">
        <v>5310.1742838360569</v>
      </c>
      <c r="O19" s="67">
        <v>5177.4199267401555</v>
      </c>
      <c r="P19" s="67">
        <v>5071.2164410634341</v>
      </c>
      <c r="Q19" s="67">
        <v>4965.0129553867137</v>
      </c>
      <c r="R19" s="67">
        <v>4858.8094697099923</v>
      </c>
    </row>
    <row r="20" spans="1:18">
      <c r="A20" s="42">
        <v>418318</v>
      </c>
      <c r="B20" s="531"/>
      <c r="C20" s="435"/>
      <c r="D20" s="56">
        <v>50</v>
      </c>
      <c r="E20" s="56">
        <v>580</v>
      </c>
      <c r="F20" s="56">
        <v>1180</v>
      </c>
      <c r="G20" s="56">
        <v>8</v>
      </c>
      <c r="H20" s="66">
        <v>5.4752000000000001</v>
      </c>
      <c r="I20" s="66">
        <v>0.27376</v>
      </c>
      <c r="J20" s="242" t="s">
        <v>2359</v>
      </c>
      <c r="K20" s="240">
        <v>1</v>
      </c>
      <c r="L20" s="259" t="s">
        <v>2361</v>
      </c>
      <c r="M20" s="56" t="s">
        <v>471</v>
      </c>
      <c r="N20" s="67">
        <v>5204.2919308948804</v>
      </c>
      <c r="O20" s="67">
        <v>5074.1846326225086</v>
      </c>
      <c r="P20" s="67">
        <v>4970.0987940046107</v>
      </c>
      <c r="Q20" s="67">
        <v>4866.0129553867137</v>
      </c>
      <c r="R20" s="67">
        <v>4761.9271167688157</v>
      </c>
    </row>
    <row r="21" spans="1:18">
      <c r="A21" s="42">
        <v>418314</v>
      </c>
      <c r="B21" s="531"/>
      <c r="C21" s="435"/>
      <c r="D21" s="56">
        <v>100</v>
      </c>
      <c r="E21" s="56">
        <v>580</v>
      </c>
      <c r="F21" s="56">
        <v>1180</v>
      </c>
      <c r="G21" s="56">
        <v>4</v>
      </c>
      <c r="H21" s="66">
        <v>2.7376</v>
      </c>
      <c r="I21" s="66">
        <v>0.27376</v>
      </c>
      <c r="J21" s="242" t="s">
        <v>2358</v>
      </c>
      <c r="K21" s="240">
        <v>3</v>
      </c>
      <c r="L21" s="259" t="s">
        <v>2361</v>
      </c>
      <c r="M21" s="56" t="s">
        <v>471</v>
      </c>
      <c r="N21" s="67">
        <v>5680.762519130174</v>
      </c>
      <c r="O21" s="67">
        <v>5538.7434561519194</v>
      </c>
      <c r="P21" s="67">
        <v>5425.1282057693161</v>
      </c>
      <c r="Q21" s="67">
        <v>5311.5129553867127</v>
      </c>
      <c r="R21" s="67">
        <v>5197.8977050041094</v>
      </c>
    </row>
    <row r="22" spans="1:18" ht="30.75" customHeight="1">
      <c r="A22" s="42">
        <v>418528</v>
      </c>
      <c r="B22" s="108" t="s">
        <v>474</v>
      </c>
      <c r="C22" s="435"/>
      <c r="D22" s="56">
        <v>100</v>
      </c>
      <c r="E22" s="56">
        <v>580</v>
      </c>
      <c r="F22" s="56">
        <v>2360</v>
      </c>
      <c r="G22" s="56">
        <v>4</v>
      </c>
      <c r="H22" s="66">
        <v>5.4752000000000001</v>
      </c>
      <c r="I22" s="66">
        <v>0.54752000000000001</v>
      </c>
      <c r="J22" s="242" t="s">
        <v>2358</v>
      </c>
      <c r="K22" s="240">
        <v>3</v>
      </c>
      <c r="L22" s="259" t="s">
        <v>2361</v>
      </c>
      <c r="M22" s="56" t="s">
        <v>471</v>
      </c>
      <c r="N22" s="67">
        <v>5839.5860485419389</v>
      </c>
      <c r="O22" s="67">
        <v>5693.5963973283906</v>
      </c>
      <c r="P22" s="67">
        <v>5576.8046763575512</v>
      </c>
      <c r="Q22" s="67">
        <v>5460.0129553867127</v>
      </c>
      <c r="R22" s="67">
        <v>5343.2212344158743</v>
      </c>
    </row>
    <row r="23" spans="1:18">
      <c r="A23" s="42">
        <v>581117</v>
      </c>
      <c r="B23" s="542" t="s">
        <v>475</v>
      </c>
      <c r="C23" s="435"/>
      <c r="D23" s="56">
        <v>30</v>
      </c>
      <c r="E23" s="56">
        <v>580</v>
      </c>
      <c r="F23" s="56">
        <v>1180</v>
      </c>
      <c r="G23" s="56">
        <v>13</v>
      </c>
      <c r="H23" s="66">
        <v>8.8971999999999998</v>
      </c>
      <c r="I23" s="66">
        <v>0.26691599999999999</v>
      </c>
      <c r="J23" s="243" t="s">
        <v>2360</v>
      </c>
      <c r="K23" s="240">
        <v>7</v>
      </c>
      <c r="L23" s="259">
        <v>210</v>
      </c>
      <c r="M23" s="56" t="s">
        <v>471</v>
      </c>
      <c r="N23" s="67">
        <v>5530.4954947338147</v>
      </c>
      <c r="O23" s="67">
        <v>5392.2331073654696</v>
      </c>
      <c r="P23" s="67">
        <v>5281.6231974707925</v>
      </c>
      <c r="Q23" s="67">
        <v>5171.0132875761174</v>
      </c>
      <c r="R23" s="67">
        <v>5060.4033776814404</v>
      </c>
    </row>
    <row r="24" spans="1:18">
      <c r="A24" s="42">
        <v>580981</v>
      </c>
      <c r="B24" s="543"/>
      <c r="C24" s="448"/>
      <c r="D24" s="56">
        <v>40</v>
      </c>
      <c r="E24" s="56">
        <v>580</v>
      </c>
      <c r="F24" s="56">
        <v>1180</v>
      </c>
      <c r="G24" s="56">
        <v>10</v>
      </c>
      <c r="H24" s="66">
        <v>6.8440000000000003</v>
      </c>
      <c r="I24" s="66">
        <v>0.27376</v>
      </c>
      <c r="J24" s="242" t="s">
        <v>2360</v>
      </c>
      <c r="K24" s="240">
        <v>7</v>
      </c>
      <c r="L24" s="259">
        <v>140</v>
      </c>
      <c r="M24" s="56" t="s">
        <v>471</v>
      </c>
      <c r="N24" s="67">
        <v>5521.9389897184101</v>
      </c>
      <c r="O24" s="67">
        <v>5383.8905149754501</v>
      </c>
      <c r="P24" s="67">
        <v>5273.4517351810819</v>
      </c>
      <c r="Q24" s="67">
        <v>5163.0129553867137</v>
      </c>
      <c r="R24" s="67">
        <v>5052.5741755923455</v>
      </c>
    </row>
    <row r="25" spans="1:18">
      <c r="A25" s="42">
        <v>580982</v>
      </c>
      <c r="B25" s="543"/>
      <c r="C25" s="448"/>
      <c r="D25" s="56">
        <v>50</v>
      </c>
      <c r="E25" s="56">
        <v>580</v>
      </c>
      <c r="F25" s="56">
        <v>1180</v>
      </c>
      <c r="G25" s="56">
        <v>8</v>
      </c>
      <c r="H25" s="66">
        <v>5.4752000000000001</v>
      </c>
      <c r="I25" s="66">
        <v>0.27376</v>
      </c>
      <c r="J25" s="242" t="s">
        <v>2358</v>
      </c>
      <c r="K25" s="240">
        <v>3</v>
      </c>
      <c r="L25" s="259" t="s">
        <v>2361</v>
      </c>
      <c r="M25" s="56" t="s">
        <v>471</v>
      </c>
      <c r="N25" s="67">
        <v>5363.1154603066452</v>
      </c>
      <c r="O25" s="67">
        <v>5229.0375737989789</v>
      </c>
      <c r="P25" s="67">
        <v>5121.7752645928458</v>
      </c>
      <c r="Q25" s="67">
        <v>5014.5129553867137</v>
      </c>
      <c r="R25" s="67">
        <v>4907.2506461805806</v>
      </c>
    </row>
    <row r="26" spans="1:18">
      <c r="A26" s="42">
        <v>581118</v>
      </c>
      <c r="B26" s="543"/>
      <c r="C26" s="448"/>
      <c r="D26" s="56">
        <v>60</v>
      </c>
      <c r="E26" s="56">
        <v>580</v>
      </c>
      <c r="F26" s="56">
        <v>1180</v>
      </c>
      <c r="G26" s="56">
        <v>7</v>
      </c>
      <c r="H26" s="66">
        <v>4.7907999999999999</v>
      </c>
      <c r="I26" s="66">
        <v>0.28744799999999998</v>
      </c>
      <c r="J26" s="242" t="s">
        <v>2360</v>
      </c>
      <c r="K26" s="240">
        <v>7</v>
      </c>
      <c r="L26" s="259">
        <v>140</v>
      </c>
      <c r="M26" s="56" t="s">
        <v>471</v>
      </c>
      <c r="N26" s="67">
        <v>5400.1659846057682</v>
      </c>
      <c r="O26" s="67">
        <v>5265.1618349906239</v>
      </c>
      <c r="P26" s="67">
        <v>5157.1585152985081</v>
      </c>
      <c r="Q26" s="67">
        <v>5049.155195606394</v>
      </c>
      <c r="R26" s="67">
        <v>4941.1518759142782</v>
      </c>
    </row>
    <row r="27" spans="1:18">
      <c r="A27" s="42">
        <v>581119</v>
      </c>
      <c r="B27" s="543"/>
      <c r="C27" s="448"/>
      <c r="D27" s="56">
        <v>80</v>
      </c>
      <c r="E27" s="56">
        <v>580</v>
      </c>
      <c r="F27" s="56">
        <v>1180</v>
      </c>
      <c r="G27" s="56">
        <v>5</v>
      </c>
      <c r="H27" s="66">
        <v>3.4220000000000002</v>
      </c>
      <c r="I27" s="66">
        <v>0.27376</v>
      </c>
      <c r="J27" s="242" t="s">
        <v>2360</v>
      </c>
      <c r="K27" s="240">
        <v>7</v>
      </c>
      <c r="L27" s="259">
        <v>140</v>
      </c>
      <c r="M27" s="56" t="s">
        <v>471</v>
      </c>
      <c r="N27" s="67">
        <v>5892.5272250125272</v>
      </c>
      <c r="O27" s="67">
        <v>5745.214044387214</v>
      </c>
      <c r="P27" s="67">
        <v>5627.3634998869629</v>
      </c>
      <c r="Q27" s="67">
        <v>5509.5129553867137</v>
      </c>
      <c r="R27" s="67">
        <v>5391.6624108864626</v>
      </c>
    </row>
    <row r="28" spans="1:18">
      <c r="A28" s="42">
        <v>580983</v>
      </c>
      <c r="B28" s="544"/>
      <c r="C28" s="448"/>
      <c r="D28" s="56">
        <v>100</v>
      </c>
      <c r="E28" s="56">
        <v>580</v>
      </c>
      <c r="F28" s="56">
        <v>1180</v>
      </c>
      <c r="G28" s="56">
        <v>4</v>
      </c>
      <c r="H28" s="66">
        <v>2.7376</v>
      </c>
      <c r="I28" s="66">
        <v>0.27376</v>
      </c>
      <c r="J28" s="242" t="s">
        <v>2360</v>
      </c>
      <c r="K28" s="240">
        <v>7</v>
      </c>
      <c r="L28" s="259" t="s">
        <v>2361</v>
      </c>
      <c r="M28" s="56" t="s">
        <v>471</v>
      </c>
      <c r="N28" s="67">
        <v>5892.5272250125272</v>
      </c>
      <c r="O28" s="67">
        <v>5745.214044387214</v>
      </c>
      <c r="P28" s="67">
        <v>5627.3634998869629</v>
      </c>
      <c r="Q28" s="67">
        <v>5509.5129553867137</v>
      </c>
      <c r="R28" s="67">
        <v>5391.6624108864626</v>
      </c>
    </row>
    <row r="29" spans="1:18">
      <c r="A29" s="42">
        <v>581116</v>
      </c>
      <c r="B29" s="469"/>
      <c r="C29" s="448"/>
      <c r="D29" s="56">
        <v>110</v>
      </c>
      <c r="E29" s="56">
        <v>580</v>
      </c>
      <c r="F29" s="56">
        <v>1180</v>
      </c>
      <c r="G29" s="56">
        <v>3</v>
      </c>
      <c r="H29" s="66">
        <v>2.0531999999999999</v>
      </c>
      <c r="I29" s="66">
        <v>0.225852</v>
      </c>
      <c r="J29" s="242" t="s">
        <v>2360</v>
      </c>
      <c r="K29" s="240">
        <v>7</v>
      </c>
      <c r="L29" s="259">
        <v>210</v>
      </c>
      <c r="M29" s="56" t="s">
        <v>471</v>
      </c>
      <c r="N29" s="67">
        <v>6079.7834456479841</v>
      </c>
      <c r="O29" s="67">
        <v>5927.7888595067843</v>
      </c>
      <c r="P29" s="67">
        <v>5806.1931905938245</v>
      </c>
      <c r="Q29" s="67">
        <v>5684.5975216808656</v>
      </c>
      <c r="R29" s="67">
        <v>5563.0018527679058</v>
      </c>
    </row>
    <row r="30" spans="1:18" ht="51">
      <c r="A30" s="42">
        <v>418315</v>
      </c>
      <c r="B30" s="64" t="s">
        <v>476</v>
      </c>
      <c r="C30" s="448"/>
      <c r="D30" s="56">
        <v>60</v>
      </c>
      <c r="E30" s="56">
        <v>580</v>
      </c>
      <c r="F30" s="56">
        <v>1180</v>
      </c>
      <c r="G30" s="56">
        <v>7</v>
      </c>
      <c r="H30" s="66">
        <v>4.7907999999999999</v>
      </c>
      <c r="I30" s="66">
        <v>0.28744799999999998</v>
      </c>
      <c r="J30" s="242" t="s">
        <v>2360</v>
      </c>
      <c r="K30" s="240">
        <v>7</v>
      </c>
      <c r="L30" s="259">
        <v>210</v>
      </c>
      <c r="M30" s="56" t="s">
        <v>471</v>
      </c>
      <c r="N30" s="67">
        <v>5558.9895140175331</v>
      </c>
      <c r="O30" s="67">
        <v>5420.0147761670951</v>
      </c>
      <c r="P30" s="67">
        <v>5308.8349858867441</v>
      </c>
      <c r="Q30" s="67">
        <v>5197.655195606394</v>
      </c>
      <c r="R30" s="67">
        <v>5086.4754053260431</v>
      </c>
    </row>
    <row r="31" spans="1:18">
      <c r="A31" s="538" t="s">
        <v>478</v>
      </c>
      <c r="B31" s="539"/>
      <c r="C31" s="539"/>
      <c r="D31" s="539"/>
      <c r="E31" s="539"/>
      <c r="F31" s="539"/>
      <c r="G31" s="539"/>
      <c r="H31" s="540"/>
      <c r="I31" s="540"/>
      <c r="J31" s="540"/>
      <c r="K31" s="540"/>
      <c r="L31" s="540"/>
      <c r="M31" s="540"/>
      <c r="N31" s="540"/>
      <c r="O31" s="540"/>
      <c r="P31" s="540"/>
      <c r="Q31" s="540"/>
      <c r="R31" s="540"/>
    </row>
    <row r="32" spans="1:18">
      <c r="A32" s="42">
        <v>582405</v>
      </c>
      <c r="B32" s="542" t="s">
        <v>2591</v>
      </c>
      <c r="C32" s="535" t="s">
        <v>2594</v>
      </c>
      <c r="D32" s="56">
        <v>40</v>
      </c>
      <c r="E32" s="334">
        <v>580</v>
      </c>
      <c r="F32" s="56">
        <v>1180</v>
      </c>
      <c r="G32" s="56">
        <v>10</v>
      </c>
      <c r="H32" s="66">
        <v>6.8440000000000003</v>
      </c>
      <c r="I32" s="66">
        <v>0.27376</v>
      </c>
      <c r="J32" s="242" t="s">
        <v>2360</v>
      </c>
      <c r="K32" s="240">
        <v>7</v>
      </c>
      <c r="L32" s="259" t="s">
        <v>2596</v>
      </c>
      <c r="M32" s="56" t="s">
        <v>471</v>
      </c>
      <c r="N32" s="67">
        <v>5521.9389897184101</v>
      </c>
      <c r="O32" s="67">
        <v>5383.8905149754501</v>
      </c>
      <c r="P32" s="67">
        <v>5273.4517351810819</v>
      </c>
      <c r="Q32" s="67">
        <v>5163.0129553867137</v>
      </c>
      <c r="R32" s="67">
        <v>5052.5741755923455</v>
      </c>
    </row>
    <row r="33" spans="1:18" ht="15" customHeight="1">
      <c r="A33" s="42">
        <v>582406</v>
      </c>
      <c r="B33" s="544"/>
      <c r="C33" s="544"/>
      <c r="D33" s="56">
        <v>50</v>
      </c>
      <c r="E33" s="56">
        <v>580</v>
      </c>
      <c r="F33" s="56">
        <v>1180</v>
      </c>
      <c r="G33" s="56">
        <v>8</v>
      </c>
      <c r="H33" s="66">
        <v>5.4752000000000001</v>
      </c>
      <c r="I33" s="66">
        <v>0.27376</v>
      </c>
      <c r="J33" s="242" t="s">
        <v>2359</v>
      </c>
      <c r="K33" s="240">
        <v>1</v>
      </c>
      <c r="L33" s="259" t="s">
        <v>2596</v>
      </c>
      <c r="M33" s="56" t="s">
        <v>471</v>
      </c>
      <c r="N33" s="67">
        <v>5416.0566367772335</v>
      </c>
      <c r="O33" s="67">
        <v>5280.6552208578023</v>
      </c>
      <c r="P33" s="67">
        <v>5172.3340881222575</v>
      </c>
      <c r="Q33" s="67">
        <v>5064.0129553867137</v>
      </c>
      <c r="R33" s="67">
        <v>4955.6918226511689</v>
      </c>
    </row>
    <row r="34" spans="1:18">
      <c r="A34" s="42">
        <v>582408</v>
      </c>
      <c r="B34" s="544"/>
      <c r="C34" s="544"/>
      <c r="D34" s="56">
        <v>60</v>
      </c>
      <c r="E34" s="56">
        <v>580</v>
      </c>
      <c r="F34" s="56">
        <v>1180</v>
      </c>
      <c r="G34" s="56">
        <v>7</v>
      </c>
      <c r="H34" s="66">
        <v>4.7907999999999999</v>
      </c>
      <c r="I34" s="66">
        <v>0.28744999999999998</v>
      </c>
      <c r="J34" s="332" t="s">
        <v>2360</v>
      </c>
      <c r="K34" s="240">
        <v>7</v>
      </c>
      <c r="L34" s="259" t="s">
        <v>2596</v>
      </c>
      <c r="M34" s="56" t="s">
        <v>471</v>
      </c>
      <c r="N34" s="67">
        <v>5400.1637733478565</v>
      </c>
      <c r="O34" s="67">
        <v>5265.1596790141602</v>
      </c>
      <c r="P34" s="67">
        <v>5157.1564035472029</v>
      </c>
      <c r="Q34" s="67">
        <v>5049.1531280802465</v>
      </c>
      <c r="R34" s="67">
        <v>4941.1498526132891</v>
      </c>
    </row>
    <row r="35" spans="1:18">
      <c r="A35" s="42">
        <v>582415</v>
      </c>
      <c r="B35" s="544"/>
      <c r="C35" s="544"/>
      <c r="D35" s="56">
        <v>80</v>
      </c>
      <c r="E35" s="56">
        <v>580</v>
      </c>
      <c r="F35" s="56">
        <v>1180</v>
      </c>
      <c r="G35" s="56">
        <v>5</v>
      </c>
      <c r="H35" s="66">
        <v>4.7907999999999999</v>
      </c>
      <c r="I35" s="66">
        <v>0.27376</v>
      </c>
      <c r="J35" s="332" t="s">
        <v>2360</v>
      </c>
      <c r="K35" s="240">
        <v>7</v>
      </c>
      <c r="L35" s="259">
        <v>210</v>
      </c>
      <c r="M35" s="56" t="s">
        <v>471</v>
      </c>
      <c r="N35" s="67">
        <v>5892.5272250125272</v>
      </c>
      <c r="O35" s="67">
        <v>5745.214044387214</v>
      </c>
      <c r="P35" s="67">
        <v>5627.3634998869629</v>
      </c>
      <c r="Q35" s="67">
        <v>5509.5129553867137</v>
      </c>
      <c r="R35" s="67">
        <v>5391.6624108864626</v>
      </c>
    </row>
    <row r="36" spans="1:18" ht="23.25" customHeight="1">
      <c r="A36" s="42">
        <v>582416</v>
      </c>
      <c r="B36" s="469"/>
      <c r="C36" s="544"/>
      <c r="D36" s="56">
        <v>100</v>
      </c>
      <c r="E36" s="56">
        <v>580</v>
      </c>
      <c r="F36" s="56">
        <v>1180</v>
      </c>
      <c r="G36" s="56">
        <v>4</v>
      </c>
      <c r="H36" s="66">
        <v>2.7376</v>
      </c>
      <c r="I36" s="66">
        <v>0.27376</v>
      </c>
      <c r="J36" s="242" t="s">
        <v>2360</v>
      </c>
      <c r="K36" s="240">
        <v>7</v>
      </c>
      <c r="L36" s="259" t="s">
        <v>2596</v>
      </c>
      <c r="M36" s="56" t="s">
        <v>471</v>
      </c>
      <c r="N36" s="67">
        <v>5892.5272250125272</v>
      </c>
      <c r="O36" s="67">
        <v>5745.214044387214</v>
      </c>
      <c r="P36" s="67">
        <v>5627.3634998869629</v>
      </c>
      <c r="Q36" s="67">
        <v>5509.5129553867137</v>
      </c>
      <c r="R36" s="67">
        <v>5391.6624108864626</v>
      </c>
    </row>
    <row r="37" spans="1:18" ht="23.25" customHeight="1">
      <c r="A37" s="42">
        <v>584893</v>
      </c>
      <c r="B37" s="531" t="s">
        <v>2592</v>
      </c>
      <c r="C37" s="544"/>
      <c r="D37" s="56">
        <v>50</v>
      </c>
      <c r="E37" s="56">
        <v>580</v>
      </c>
      <c r="F37" s="56">
        <v>1180</v>
      </c>
      <c r="G37" s="56">
        <v>8</v>
      </c>
      <c r="H37" s="66">
        <v>5.4752000000000001</v>
      </c>
      <c r="I37" s="66">
        <v>0.27376</v>
      </c>
      <c r="J37" s="242" t="s">
        <v>2360</v>
      </c>
      <c r="K37" s="240">
        <v>7</v>
      </c>
      <c r="L37" s="259">
        <v>140</v>
      </c>
      <c r="M37" s="56" t="s">
        <v>471</v>
      </c>
      <c r="N37" s="67">
        <v>5892.5272250125272</v>
      </c>
      <c r="O37" s="67">
        <v>5745.214044387214</v>
      </c>
      <c r="P37" s="67">
        <v>5627.3634998869629</v>
      </c>
      <c r="Q37" s="67">
        <v>5509.5129553867137</v>
      </c>
      <c r="R37" s="67">
        <v>5391.6624108864626</v>
      </c>
    </row>
    <row r="38" spans="1:18" ht="20.25" customHeight="1">
      <c r="A38" s="42">
        <v>584894</v>
      </c>
      <c r="B38" s="429"/>
      <c r="C38" s="544"/>
      <c r="D38" s="56">
        <v>60</v>
      </c>
      <c r="E38" s="56">
        <v>580</v>
      </c>
      <c r="F38" s="56">
        <v>1180</v>
      </c>
      <c r="G38" s="56">
        <v>7</v>
      </c>
      <c r="H38" s="66">
        <v>4.7907999999999999</v>
      </c>
      <c r="I38" s="66">
        <v>0.28744999999999998</v>
      </c>
      <c r="J38" s="242" t="s">
        <v>2360</v>
      </c>
      <c r="K38" s="240">
        <v>7</v>
      </c>
      <c r="L38" s="259">
        <v>210</v>
      </c>
      <c r="M38" s="56" t="s">
        <v>471</v>
      </c>
      <c r="N38" s="67">
        <v>5876.6343615831511</v>
      </c>
      <c r="O38" s="67">
        <v>5729.718502543572</v>
      </c>
      <c r="P38" s="67">
        <v>5612.1858153119092</v>
      </c>
      <c r="Q38" s="67">
        <v>5494.6531280802465</v>
      </c>
      <c r="R38" s="67">
        <v>5377.1204408485837</v>
      </c>
    </row>
    <row r="39" spans="1:18" ht="20.25" customHeight="1">
      <c r="A39" s="42">
        <v>584895</v>
      </c>
      <c r="B39" s="429"/>
      <c r="C39" s="544"/>
      <c r="D39" s="56">
        <v>80</v>
      </c>
      <c r="E39" s="56">
        <v>580</v>
      </c>
      <c r="F39" s="56">
        <v>1180</v>
      </c>
      <c r="G39" s="56">
        <v>5</v>
      </c>
      <c r="H39" s="66">
        <v>3.4220000000000002</v>
      </c>
      <c r="I39" s="66">
        <v>0.27376</v>
      </c>
      <c r="J39" s="242" t="s">
        <v>2360</v>
      </c>
      <c r="K39" s="240">
        <v>7</v>
      </c>
      <c r="L39" s="259">
        <v>210</v>
      </c>
      <c r="M39" s="56" t="s">
        <v>471</v>
      </c>
      <c r="N39" s="67">
        <v>6368.9978132478218</v>
      </c>
      <c r="O39" s="67">
        <v>6209.7728679166257</v>
      </c>
      <c r="P39" s="67">
        <v>6082.3929116516692</v>
      </c>
      <c r="Q39" s="67">
        <v>5955.0129553867137</v>
      </c>
      <c r="R39" s="67">
        <v>5827.6329991217572</v>
      </c>
    </row>
    <row r="40" spans="1:18" ht="15" customHeight="1">
      <c r="A40" s="42">
        <v>584896</v>
      </c>
      <c r="B40" s="429"/>
      <c r="C40" s="544"/>
      <c r="D40" s="56">
        <v>100</v>
      </c>
      <c r="E40" s="56">
        <v>580</v>
      </c>
      <c r="F40" s="56">
        <v>1180</v>
      </c>
      <c r="G40" s="56">
        <v>4</v>
      </c>
      <c r="H40" s="66">
        <v>2.7376</v>
      </c>
      <c r="I40" s="66">
        <v>0.27376</v>
      </c>
      <c r="J40" s="242" t="s">
        <v>2360</v>
      </c>
      <c r="K40" s="240">
        <v>7</v>
      </c>
      <c r="L40" s="259">
        <v>210</v>
      </c>
      <c r="M40" s="56" t="s">
        <v>471</v>
      </c>
      <c r="N40" s="67">
        <v>6368.9978132478218</v>
      </c>
      <c r="O40" s="67">
        <v>6209.7728679166257</v>
      </c>
      <c r="P40" s="67">
        <v>6082.3929116516692</v>
      </c>
      <c r="Q40" s="67">
        <v>5955.0129553867137</v>
      </c>
      <c r="R40" s="67">
        <v>5827.6329991217572</v>
      </c>
    </row>
    <row r="41" spans="1:18">
      <c r="A41" s="42">
        <v>584899</v>
      </c>
      <c r="B41" s="429"/>
      <c r="C41" s="544"/>
      <c r="D41" s="56">
        <v>120</v>
      </c>
      <c r="E41" s="56">
        <v>580</v>
      </c>
      <c r="F41" s="56">
        <v>1180</v>
      </c>
      <c r="G41" s="56">
        <v>3</v>
      </c>
      <c r="H41" s="66">
        <v>2.0531999999999999</v>
      </c>
      <c r="I41" s="66">
        <v>0.24637999999999999</v>
      </c>
      <c r="J41" s="242" t="s">
        <v>2360</v>
      </c>
      <c r="K41" s="240">
        <v>7</v>
      </c>
      <c r="L41" s="259">
        <v>1000</v>
      </c>
      <c r="M41" s="56" t="s">
        <v>471</v>
      </c>
      <c r="N41" s="67">
        <v>6723.7290801464751</v>
      </c>
      <c r="O41" s="67">
        <v>6555.6358531428132</v>
      </c>
      <c r="P41" s="67">
        <v>6421.1612715398833</v>
      </c>
      <c r="Q41" s="67">
        <v>6286.6866899369543</v>
      </c>
      <c r="R41" s="67">
        <v>6152.2121083340253</v>
      </c>
    </row>
    <row r="42" spans="1:18" ht="25.5">
      <c r="A42" s="42">
        <v>585232</v>
      </c>
      <c r="B42" s="531" t="s">
        <v>2593</v>
      </c>
      <c r="C42" s="544"/>
      <c r="D42" s="333" t="s">
        <v>479</v>
      </c>
      <c r="E42" s="56">
        <v>600</v>
      </c>
      <c r="F42" s="56">
        <v>1200</v>
      </c>
      <c r="G42" s="56">
        <v>20</v>
      </c>
      <c r="H42" s="66">
        <v>14.4</v>
      </c>
      <c r="I42" s="66">
        <v>0.28799999999999998</v>
      </c>
      <c r="J42" s="242" t="s">
        <v>2360</v>
      </c>
      <c r="K42" s="240">
        <v>7</v>
      </c>
      <c r="L42" s="259" t="s">
        <v>2361</v>
      </c>
      <c r="M42" s="56" t="s">
        <v>471</v>
      </c>
      <c r="N42" s="67">
        <v>7728.9686076450789</v>
      </c>
      <c r="O42" s="67">
        <v>7535.7443924539521</v>
      </c>
      <c r="P42" s="67">
        <v>7381.1650203010504</v>
      </c>
      <c r="Q42" s="67">
        <v>7226.5856481481496</v>
      </c>
      <c r="R42" s="67">
        <v>7072.0062759952471</v>
      </c>
    </row>
    <row r="43" spans="1:18" ht="24" customHeight="1">
      <c r="A43" s="42">
        <v>585231</v>
      </c>
      <c r="B43" s="429"/>
      <c r="C43" s="544"/>
      <c r="D43" s="55" t="s">
        <v>479</v>
      </c>
      <c r="E43" s="56">
        <v>600</v>
      </c>
      <c r="F43" s="56">
        <v>1200</v>
      </c>
      <c r="G43" s="56">
        <v>20</v>
      </c>
      <c r="H43" s="66">
        <v>14.4</v>
      </c>
      <c r="I43" s="66">
        <v>0.28799999999999998</v>
      </c>
      <c r="J43" s="242" t="s">
        <v>2360</v>
      </c>
      <c r="K43" s="240">
        <v>7</v>
      </c>
      <c r="L43" s="259" t="s">
        <v>2361</v>
      </c>
      <c r="M43" s="56" t="s">
        <v>471</v>
      </c>
      <c r="N43" s="67">
        <v>7728.9686076450789</v>
      </c>
      <c r="O43" s="67">
        <v>7535.7443924539521</v>
      </c>
      <c r="P43" s="67">
        <v>7381.1650203010504</v>
      </c>
      <c r="Q43" s="67">
        <v>7226.5856481481496</v>
      </c>
      <c r="R43" s="67">
        <v>7072.0062759952471</v>
      </c>
    </row>
    <row r="44" spans="1:18" ht="24" customHeight="1">
      <c r="A44" s="335">
        <v>585234</v>
      </c>
      <c r="B44" s="429"/>
      <c r="C44" s="544"/>
      <c r="D44" s="333" t="s">
        <v>2595</v>
      </c>
      <c r="E44" s="56">
        <v>600</v>
      </c>
      <c r="F44" s="56">
        <v>1200</v>
      </c>
      <c r="G44" s="56">
        <v>10</v>
      </c>
      <c r="H44" s="66">
        <v>7.2</v>
      </c>
      <c r="I44" s="66">
        <v>0.28799999999999998</v>
      </c>
      <c r="J44" s="242" t="s">
        <v>2360</v>
      </c>
      <c r="K44" s="240">
        <v>7</v>
      </c>
      <c r="L44" s="259" t="s">
        <v>2361</v>
      </c>
      <c r="M44" s="56" t="s">
        <v>471</v>
      </c>
      <c r="N44" s="67">
        <v>7728.9686076450789</v>
      </c>
      <c r="O44" s="67">
        <v>7535.7443924539521</v>
      </c>
      <c r="P44" s="67">
        <v>7381.1650203010504</v>
      </c>
      <c r="Q44" s="67">
        <v>7226.5856481481496</v>
      </c>
      <c r="R44" s="67">
        <v>7072.0062759952471</v>
      </c>
    </row>
    <row r="45" spans="1:18" ht="24" customHeight="1">
      <c r="A45" s="42">
        <v>585233</v>
      </c>
      <c r="B45" s="429"/>
      <c r="C45" s="544"/>
      <c r="D45" s="333" t="s">
        <v>480</v>
      </c>
      <c r="E45" s="56">
        <v>600</v>
      </c>
      <c r="F45" s="56">
        <v>1200</v>
      </c>
      <c r="G45" s="56">
        <v>10</v>
      </c>
      <c r="H45" s="66">
        <v>7.2</v>
      </c>
      <c r="I45" s="66">
        <v>0.28799999999999998</v>
      </c>
      <c r="J45" s="242" t="s">
        <v>2360</v>
      </c>
      <c r="K45" s="240">
        <v>7</v>
      </c>
      <c r="L45" s="259" t="s">
        <v>2361</v>
      </c>
      <c r="M45" s="56" t="s">
        <v>471</v>
      </c>
      <c r="N45" s="67">
        <v>7728.9686076450789</v>
      </c>
      <c r="O45" s="67">
        <v>7535.7443924539521</v>
      </c>
      <c r="P45" s="67">
        <v>7381.1650203010504</v>
      </c>
      <c r="Q45" s="67">
        <v>7226.5856481481496</v>
      </c>
      <c r="R45" s="67">
        <v>7072.0062759952471</v>
      </c>
    </row>
    <row r="46" spans="1:18" ht="24" customHeight="1">
      <c r="A46" s="42">
        <v>585235</v>
      </c>
      <c r="B46" s="429"/>
      <c r="C46" s="469"/>
      <c r="D46" s="333" t="s">
        <v>481</v>
      </c>
      <c r="E46" s="56">
        <v>600</v>
      </c>
      <c r="F46" s="56">
        <v>1200</v>
      </c>
      <c r="G46" s="56">
        <v>12</v>
      </c>
      <c r="H46" s="66">
        <v>8.64</v>
      </c>
      <c r="I46" s="66">
        <v>0.3024</v>
      </c>
      <c r="J46" s="242" t="s">
        <v>2360</v>
      </c>
      <c r="K46" s="240">
        <v>7</v>
      </c>
      <c r="L46" s="259" t="s">
        <v>2361</v>
      </c>
      <c r="M46" s="56" t="s">
        <v>471</v>
      </c>
      <c r="N46" s="67">
        <v>7713.8636599420906</v>
      </c>
      <c r="O46" s="67">
        <v>7521.0170684435379</v>
      </c>
      <c r="P46" s="67">
        <v>7366.7397952446963</v>
      </c>
      <c r="Q46" s="67">
        <v>7212.4625220458547</v>
      </c>
      <c r="R46" s="67">
        <v>7058.1852488470131</v>
      </c>
    </row>
    <row r="47" spans="1:18">
      <c r="A47" s="538" t="s">
        <v>482</v>
      </c>
      <c r="B47" s="539"/>
      <c r="C47" s="539"/>
      <c r="D47" s="539"/>
      <c r="E47" s="539"/>
      <c r="F47" s="539"/>
      <c r="G47" s="539"/>
      <c r="H47" s="540"/>
      <c r="I47" s="540"/>
      <c r="J47" s="540"/>
      <c r="K47" s="540"/>
      <c r="L47" s="540"/>
      <c r="M47" s="540"/>
      <c r="N47" s="540"/>
      <c r="O47" s="540"/>
      <c r="P47" s="540"/>
      <c r="Q47" s="540"/>
      <c r="R47" s="540"/>
    </row>
    <row r="48" spans="1:18">
      <c r="A48" s="42">
        <v>418355</v>
      </c>
      <c r="B48" s="531" t="s">
        <v>483</v>
      </c>
      <c r="C48" s="448" t="s">
        <v>486</v>
      </c>
      <c r="D48" s="56">
        <v>40</v>
      </c>
      <c r="E48" s="56">
        <v>580</v>
      </c>
      <c r="F48" s="56">
        <v>1180</v>
      </c>
      <c r="G48" s="56">
        <v>10</v>
      </c>
      <c r="H48" s="66">
        <v>6.8440000000000003</v>
      </c>
      <c r="I48" s="66">
        <v>0.27376</v>
      </c>
      <c r="J48" s="242" t="s">
        <v>2360</v>
      </c>
      <c r="K48" s="240">
        <v>7</v>
      </c>
      <c r="L48" s="259">
        <v>500</v>
      </c>
      <c r="M48" s="56" t="s">
        <v>471</v>
      </c>
      <c r="N48" s="67">
        <v>6898.4095779537038</v>
      </c>
      <c r="O48" s="67">
        <v>6725.9493385048609</v>
      </c>
      <c r="P48" s="67">
        <v>6587.9811469457873</v>
      </c>
      <c r="Q48" s="67">
        <v>6450.0129553867137</v>
      </c>
      <c r="R48" s="67">
        <v>6312.0447638276391</v>
      </c>
    </row>
    <row r="49" spans="1:18">
      <c r="A49" s="42">
        <v>418351</v>
      </c>
      <c r="B49" s="531"/>
      <c r="C49" s="429"/>
      <c r="D49" s="56">
        <v>50</v>
      </c>
      <c r="E49" s="56">
        <v>580</v>
      </c>
      <c r="F49" s="56">
        <v>1180</v>
      </c>
      <c r="G49" s="56">
        <v>8</v>
      </c>
      <c r="H49" s="66">
        <v>5.4752000000000001</v>
      </c>
      <c r="I49" s="66">
        <v>0.27376</v>
      </c>
      <c r="J49" s="242" t="s">
        <v>2360</v>
      </c>
      <c r="K49" s="240">
        <v>7</v>
      </c>
      <c r="L49" s="259" t="s">
        <v>2361</v>
      </c>
      <c r="M49" s="56" t="s">
        <v>471</v>
      </c>
      <c r="N49" s="67">
        <v>6792.5272250125272</v>
      </c>
      <c r="O49" s="67">
        <v>6622.714044387214</v>
      </c>
      <c r="P49" s="67">
        <v>6486.8634998869629</v>
      </c>
      <c r="Q49" s="67">
        <v>6351.0129553867137</v>
      </c>
      <c r="R49" s="67">
        <v>6215.1624108864626</v>
      </c>
    </row>
    <row r="50" spans="1:18">
      <c r="A50" s="42">
        <v>418350</v>
      </c>
      <c r="B50" s="531"/>
      <c r="C50" s="429"/>
      <c r="D50" s="56">
        <v>60</v>
      </c>
      <c r="E50" s="56">
        <v>580</v>
      </c>
      <c r="F50" s="56">
        <v>1180</v>
      </c>
      <c r="G50" s="56">
        <v>7</v>
      </c>
      <c r="H50" s="66">
        <v>4.7907999999999999</v>
      </c>
      <c r="I50" s="66">
        <v>0.28744999999999998</v>
      </c>
      <c r="J50" s="242" t="s">
        <v>2360</v>
      </c>
      <c r="K50" s="240">
        <v>7</v>
      </c>
      <c r="L50" s="259">
        <v>210</v>
      </c>
      <c r="M50" s="56" t="s">
        <v>471</v>
      </c>
      <c r="N50" s="67">
        <v>6776.6343615831511</v>
      </c>
      <c r="O50" s="67">
        <v>6607.218502543572</v>
      </c>
      <c r="P50" s="67">
        <v>6471.6858153119092</v>
      </c>
      <c r="Q50" s="67">
        <v>6336.1531280802465</v>
      </c>
      <c r="R50" s="67">
        <v>6200.6204408485837</v>
      </c>
    </row>
    <row r="51" spans="1:18">
      <c r="A51" s="42">
        <v>418349</v>
      </c>
      <c r="B51" s="531"/>
      <c r="C51" s="429"/>
      <c r="D51" s="56">
        <v>100</v>
      </c>
      <c r="E51" s="56">
        <v>580</v>
      </c>
      <c r="F51" s="56">
        <v>1180</v>
      </c>
      <c r="G51" s="56">
        <v>4</v>
      </c>
      <c r="H51" s="66">
        <v>2.7376</v>
      </c>
      <c r="I51" s="66">
        <v>0.27376</v>
      </c>
      <c r="J51" s="242" t="s">
        <v>2360</v>
      </c>
      <c r="K51" s="240">
        <v>7</v>
      </c>
      <c r="L51" s="259">
        <v>500</v>
      </c>
      <c r="M51" s="56" t="s">
        <v>471</v>
      </c>
      <c r="N51" s="67">
        <v>7268.9978132478218</v>
      </c>
      <c r="O51" s="67">
        <v>7087.2728679166257</v>
      </c>
      <c r="P51" s="67">
        <v>6941.8929116516692</v>
      </c>
      <c r="Q51" s="67">
        <v>6796.5129553867137</v>
      </c>
      <c r="R51" s="67">
        <v>6651.1329991217572</v>
      </c>
    </row>
    <row r="52" spans="1:18" ht="38.25">
      <c r="A52" s="42">
        <v>418353</v>
      </c>
      <c r="B52" s="64" t="s">
        <v>484</v>
      </c>
      <c r="C52" s="429"/>
      <c r="D52" s="56">
        <v>50</v>
      </c>
      <c r="E52" s="56">
        <v>580</v>
      </c>
      <c r="F52" s="56">
        <v>1180</v>
      </c>
      <c r="G52" s="56">
        <v>8</v>
      </c>
      <c r="H52" s="66">
        <v>5.4752000000000001</v>
      </c>
      <c r="I52" s="66">
        <v>0.27376</v>
      </c>
      <c r="J52" s="242" t="s">
        <v>2360</v>
      </c>
      <c r="K52" s="240">
        <v>7</v>
      </c>
      <c r="L52" s="259">
        <v>1000</v>
      </c>
      <c r="M52" s="56" t="s">
        <v>471</v>
      </c>
      <c r="N52" s="67">
        <v>9068.9978132478209</v>
      </c>
      <c r="O52" s="67">
        <v>8842.2728679166248</v>
      </c>
      <c r="P52" s="67">
        <v>8660.8929116516683</v>
      </c>
      <c r="Q52" s="67">
        <v>8479.5129553867137</v>
      </c>
      <c r="R52" s="67">
        <v>8298.1329991217572</v>
      </c>
    </row>
    <row r="53" spans="1:18" ht="38.25">
      <c r="A53" s="42">
        <v>418352</v>
      </c>
      <c r="B53" s="64" t="s">
        <v>485</v>
      </c>
      <c r="C53" s="429"/>
      <c r="D53" s="56">
        <v>50</v>
      </c>
      <c r="E53" s="56">
        <v>580</v>
      </c>
      <c r="F53" s="56">
        <v>1180</v>
      </c>
      <c r="G53" s="56">
        <v>8</v>
      </c>
      <c r="H53" s="66">
        <v>5.4752000000000001</v>
      </c>
      <c r="I53" s="66">
        <v>0.27376</v>
      </c>
      <c r="J53" s="242" t="s">
        <v>2360</v>
      </c>
      <c r="K53" s="240">
        <v>7</v>
      </c>
      <c r="L53" s="259">
        <v>1000</v>
      </c>
      <c r="M53" s="56" t="s">
        <v>471</v>
      </c>
      <c r="N53" s="67">
        <v>11186.644872071351</v>
      </c>
      <c r="O53" s="67">
        <v>10906.978750269567</v>
      </c>
      <c r="P53" s="67">
        <v>10683.245852828139</v>
      </c>
      <c r="Q53" s="67">
        <v>10459.512955386714</v>
      </c>
      <c r="R53" s="67">
        <v>10235.780057945287</v>
      </c>
    </row>
    <row r="54" spans="1:18">
      <c r="A54" s="538" t="s">
        <v>2558</v>
      </c>
      <c r="B54" s="539"/>
      <c r="C54" s="539"/>
      <c r="D54" s="539"/>
      <c r="E54" s="539"/>
      <c r="F54" s="539"/>
      <c r="G54" s="539"/>
      <c r="H54" s="540"/>
      <c r="I54" s="540"/>
      <c r="J54" s="540"/>
      <c r="K54" s="540"/>
      <c r="L54" s="540"/>
      <c r="M54" s="540"/>
      <c r="N54" s="540"/>
      <c r="O54" s="540"/>
      <c r="P54" s="540"/>
      <c r="Q54" s="540"/>
      <c r="R54" s="540"/>
    </row>
    <row r="55" spans="1:18" ht="38.25" customHeight="1">
      <c r="A55" s="52">
        <v>581836</v>
      </c>
      <c r="B55" s="324" t="s">
        <v>2559</v>
      </c>
      <c r="C55" s="323" t="s">
        <v>2565</v>
      </c>
      <c r="D55" s="327">
        <v>100</v>
      </c>
      <c r="E55" s="325">
        <v>580</v>
      </c>
      <c r="F55" s="325">
        <v>1180</v>
      </c>
      <c r="G55" s="325">
        <v>4</v>
      </c>
      <c r="H55" s="66">
        <v>2.7376</v>
      </c>
      <c r="I55" s="66">
        <v>0.27376</v>
      </c>
      <c r="J55" s="324" t="s">
        <v>2568</v>
      </c>
      <c r="K55" s="325">
        <v>1</v>
      </c>
      <c r="L55" s="259" t="s">
        <v>2569</v>
      </c>
      <c r="M55" s="325" t="s">
        <v>471</v>
      </c>
      <c r="N55" s="67">
        <v>5691.3507544242921</v>
      </c>
      <c r="O55" s="67">
        <v>5549.0669855636843</v>
      </c>
      <c r="P55" s="67">
        <v>5435.2399704751988</v>
      </c>
      <c r="Q55" s="67">
        <v>5321.4129553867133</v>
      </c>
      <c r="R55" s="67">
        <v>5207.5859402982278</v>
      </c>
    </row>
    <row r="56" spans="1:18">
      <c r="A56" s="538" t="s">
        <v>2560</v>
      </c>
      <c r="B56" s="539"/>
      <c r="C56" s="539"/>
      <c r="D56" s="539"/>
      <c r="E56" s="539"/>
      <c r="F56" s="539"/>
      <c r="G56" s="539"/>
      <c r="H56" s="540"/>
      <c r="I56" s="540"/>
      <c r="J56" s="540"/>
      <c r="K56" s="540"/>
      <c r="L56" s="540"/>
      <c r="M56" s="540"/>
      <c r="N56" s="540"/>
      <c r="O56" s="540"/>
      <c r="P56" s="540"/>
      <c r="Q56" s="540"/>
      <c r="R56" s="540"/>
    </row>
    <row r="57" spans="1:18">
      <c r="A57" s="326">
        <v>581826</v>
      </c>
      <c r="B57" s="531" t="s">
        <v>2561</v>
      </c>
      <c r="C57" s="535" t="s">
        <v>2566</v>
      </c>
      <c r="D57" s="327">
        <v>100</v>
      </c>
      <c r="E57" s="325">
        <v>580</v>
      </c>
      <c r="F57" s="325">
        <v>1180</v>
      </c>
      <c r="G57" s="325">
        <v>4</v>
      </c>
      <c r="H57" s="66">
        <v>2.7376</v>
      </c>
      <c r="I57" s="66">
        <v>0.27376</v>
      </c>
      <c r="J57" s="324" t="s">
        <v>2568</v>
      </c>
      <c r="K57" s="325">
        <v>1</v>
      </c>
      <c r="L57" s="259" t="s">
        <v>2569</v>
      </c>
      <c r="M57" s="325" t="s">
        <v>471</v>
      </c>
      <c r="N57" s="67">
        <v>5680.762519130174</v>
      </c>
      <c r="O57" s="67">
        <v>5538.7434561519194</v>
      </c>
      <c r="P57" s="67">
        <v>5425.1282057693161</v>
      </c>
      <c r="Q57" s="67">
        <v>5311.5129553867127</v>
      </c>
      <c r="R57" s="67">
        <v>5197.8977050041094</v>
      </c>
    </row>
    <row r="58" spans="1:18">
      <c r="A58" s="326">
        <v>581827</v>
      </c>
      <c r="B58" s="429"/>
      <c r="C58" s="536"/>
      <c r="D58" s="327">
        <v>120</v>
      </c>
      <c r="E58" s="325">
        <v>580</v>
      </c>
      <c r="F58" s="325">
        <v>1180</v>
      </c>
      <c r="G58" s="325">
        <v>3</v>
      </c>
      <c r="H58" s="66">
        <v>2.0531999999999999</v>
      </c>
      <c r="I58" s="66">
        <v>0.24638399999999999</v>
      </c>
      <c r="J58" s="324" t="s">
        <v>2360</v>
      </c>
      <c r="K58" s="325">
        <v>7</v>
      </c>
      <c r="L58" s="259">
        <v>1000</v>
      </c>
      <c r="M58" s="325" t="s">
        <v>471</v>
      </c>
      <c r="N58" s="67">
        <v>5844.8995310596711</v>
      </c>
      <c r="O58" s="67">
        <v>5698.7770427831792</v>
      </c>
      <c r="P58" s="67">
        <v>5581.8790521619858</v>
      </c>
      <c r="Q58" s="67">
        <v>5464.9810615407923</v>
      </c>
      <c r="R58" s="67">
        <v>5348.0830709195989</v>
      </c>
    </row>
    <row r="59" spans="1:18">
      <c r="A59" s="326">
        <v>581828</v>
      </c>
      <c r="B59" s="429"/>
      <c r="C59" s="536"/>
      <c r="D59" s="327">
        <v>150</v>
      </c>
      <c r="E59" s="325">
        <v>580</v>
      </c>
      <c r="F59" s="325">
        <v>1180</v>
      </c>
      <c r="G59" s="325">
        <v>2</v>
      </c>
      <c r="H59" s="66">
        <v>1.3688</v>
      </c>
      <c r="I59" s="66">
        <v>0.20532</v>
      </c>
      <c r="J59" s="324" t="s">
        <v>2360</v>
      </c>
      <c r="K59" s="325">
        <v>7</v>
      </c>
      <c r="L59" s="259" t="s">
        <v>2569</v>
      </c>
      <c r="M59" s="325" t="s">
        <v>471</v>
      </c>
      <c r="N59" s="67">
        <v>5950.8206137421939</v>
      </c>
      <c r="O59" s="67">
        <v>5802.0500983986385</v>
      </c>
      <c r="P59" s="67">
        <v>5683.0336861237947</v>
      </c>
      <c r="Q59" s="67">
        <v>5564.0172738489518</v>
      </c>
      <c r="R59" s="67">
        <v>5445.0008615741081</v>
      </c>
    </row>
    <row r="60" spans="1:18">
      <c r="A60" s="326">
        <v>581829</v>
      </c>
      <c r="B60" s="531" t="s">
        <v>2562</v>
      </c>
      <c r="C60" s="536"/>
      <c r="D60" s="327">
        <v>100</v>
      </c>
      <c r="E60" s="325">
        <v>580</v>
      </c>
      <c r="F60" s="325">
        <v>1180</v>
      </c>
      <c r="G60" s="325">
        <v>4</v>
      </c>
      <c r="H60" s="66">
        <v>2.7376</v>
      </c>
      <c r="I60" s="66">
        <v>0.27376</v>
      </c>
      <c r="J60" s="324" t="s">
        <v>2358</v>
      </c>
      <c r="K60" s="325">
        <v>3</v>
      </c>
      <c r="L60" s="259" t="s">
        <v>2569</v>
      </c>
      <c r="M60" s="325" t="s">
        <v>471</v>
      </c>
      <c r="N60" s="67">
        <v>5892.5272250125272</v>
      </c>
      <c r="O60" s="67">
        <v>5745.214044387214</v>
      </c>
      <c r="P60" s="67">
        <v>5627.3634998869629</v>
      </c>
      <c r="Q60" s="67">
        <v>5509.5129553867137</v>
      </c>
      <c r="R60" s="67">
        <v>5391.6624108864626</v>
      </c>
    </row>
    <row r="61" spans="1:18">
      <c r="A61" s="326">
        <v>581824</v>
      </c>
      <c r="B61" s="429"/>
      <c r="C61" s="536"/>
      <c r="D61" s="327">
        <v>110</v>
      </c>
      <c r="E61" s="325">
        <v>580</v>
      </c>
      <c r="F61" s="325">
        <v>1180</v>
      </c>
      <c r="G61" s="325">
        <v>3</v>
      </c>
      <c r="H61" s="66">
        <v>2.0531999999999999</v>
      </c>
      <c r="I61" s="66">
        <v>0.225852</v>
      </c>
      <c r="J61" s="324" t="s">
        <v>2360</v>
      </c>
      <c r="K61" s="325">
        <v>7</v>
      </c>
      <c r="L61" s="259">
        <v>1000</v>
      </c>
      <c r="M61" s="325" t="s">
        <v>471</v>
      </c>
      <c r="N61" s="67">
        <v>6079.7834456479841</v>
      </c>
      <c r="O61" s="67">
        <v>5927.7888595067843</v>
      </c>
      <c r="P61" s="67">
        <v>5806.1931905938245</v>
      </c>
      <c r="Q61" s="67">
        <v>5684.5975216808656</v>
      </c>
      <c r="R61" s="67">
        <v>5563.0018527679058</v>
      </c>
    </row>
    <row r="62" spans="1:18">
      <c r="A62" s="326">
        <v>581825</v>
      </c>
      <c r="B62" s="429"/>
      <c r="C62" s="537"/>
      <c r="D62" s="327">
        <v>150</v>
      </c>
      <c r="E62" s="325">
        <v>580</v>
      </c>
      <c r="F62" s="325">
        <v>1180</v>
      </c>
      <c r="G62" s="325">
        <v>2</v>
      </c>
      <c r="H62" s="66">
        <v>1.3688</v>
      </c>
      <c r="I62" s="66">
        <v>0.20532</v>
      </c>
      <c r="J62" s="324" t="s">
        <v>2360</v>
      </c>
      <c r="K62" s="325">
        <v>7</v>
      </c>
      <c r="L62" s="259" t="s">
        <v>2569</v>
      </c>
      <c r="M62" s="325" t="s">
        <v>471</v>
      </c>
      <c r="N62" s="67">
        <v>6236.7029666833705</v>
      </c>
      <c r="O62" s="67">
        <v>6080.7853925162863</v>
      </c>
      <c r="P62" s="67">
        <v>5956.0513331826187</v>
      </c>
      <c r="Q62" s="67">
        <v>5831.317273848952</v>
      </c>
      <c r="R62" s="67">
        <v>5706.5832145152845</v>
      </c>
    </row>
    <row r="63" spans="1:18">
      <c r="A63" s="538" t="s">
        <v>2563</v>
      </c>
      <c r="B63" s="539"/>
      <c r="C63" s="539"/>
      <c r="D63" s="539"/>
      <c r="E63" s="539"/>
      <c r="F63" s="539"/>
      <c r="G63" s="539"/>
      <c r="H63" s="540"/>
      <c r="I63" s="540"/>
      <c r="J63" s="540"/>
      <c r="K63" s="540"/>
      <c r="L63" s="540"/>
      <c r="M63" s="540"/>
      <c r="N63" s="540"/>
      <c r="O63" s="540"/>
      <c r="P63" s="540"/>
      <c r="Q63" s="540"/>
      <c r="R63" s="540"/>
    </row>
    <row r="64" spans="1:18">
      <c r="A64" s="326">
        <v>581837</v>
      </c>
      <c r="B64" s="531" t="s">
        <v>2564</v>
      </c>
      <c r="C64" s="535" t="s">
        <v>2567</v>
      </c>
      <c r="D64" s="327">
        <v>100</v>
      </c>
      <c r="E64" s="325">
        <v>580</v>
      </c>
      <c r="F64" s="325">
        <v>1180</v>
      </c>
      <c r="G64" s="325">
        <v>4</v>
      </c>
      <c r="H64" s="66">
        <v>2.7376</v>
      </c>
      <c r="I64" s="66">
        <v>0.27376</v>
      </c>
      <c r="J64" s="324" t="s">
        <v>2360</v>
      </c>
      <c r="K64" s="325">
        <v>7</v>
      </c>
      <c r="L64" s="259">
        <v>1000</v>
      </c>
      <c r="M64" s="325" t="s">
        <v>471</v>
      </c>
      <c r="N64" s="67">
        <v>7268.9978132478218</v>
      </c>
      <c r="O64" s="67">
        <v>7087.2728679166257</v>
      </c>
      <c r="P64" s="67">
        <v>6941.8929116516692</v>
      </c>
      <c r="Q64" s="67">
        <v>6796.5129553867137</v>
      </c>
      <c r="R64" s="67">
        <v>6651.1329991217572</v>
      </c>
    </row>
    <row r="65" spans="1:18">
      <c r="A65" s="326">
        <v>581838</v>
      </c>
      <c r="B65" s="429"/>
      <c r="C65" s="536"/>
      <c r="D65" s="327">
        <v>150</v>
      </c>
      <c r="E65" s="325">
        <v>580</v>
      </c>
      <c r="F65" s="325">
        <v>1180</v>
      </c>
      <c r="G65" s="325">
        <v>2</v>
      </c>
      <c r="H65" s="66">
        <v>1.3688</v>
      </c>
      <c r="I65" s="66">
        <v>0.20532</v>
      </c>
      <c r="J65" s="324" t="s">
        <v>2360</v>
      </c>
      <c r="K65" s="325">
        <v>7</v>
      </c>
      <c r="L65" s="259">
        <v>1000</v>
      </c>
      <c r="M65" s="325" t="s">
        <v>471</v>
      </c>
      <c r="N65" s="67">
        <v>7539.0559078598417</v>
      </c>
      <c r="O65" s="67">
        <v>7350.5795101633457</v>
      </c>
      <c r="P65" s="67">
        <v>7199.7983920061488</v>
      </c>
      <c r="Q65" s="67">
        <v>7049.0172738489528</v>
      </c>
      <c r="R65" s="67">
        <v>6898.2361556917558</v>
      </c>
    </row>
    <row r="66" spans="1:18">
      <c r="A66" s="326">
        <v>581839</v>
      </c>
      <c r="B66" s="429"/>
      <c r="C66" s="537"/>
      <c r="D66" s="325">
        <v>200</v>
      </c>
      <c r="E66" s="325">
        <v>600</v>
      </c>
      <c r="F66" s="325">
        <v>1200</v>
      </c>
      <c r="G66" s="325">
        <v>2</v>
      </c>
      <c r="H66" s="66">
        <v>1.44</v>
      </c>
      <c r="I66" s="66">
        <v>0.28799999999999998</v>
      </c>
      <c r="J66" s="324" t="s">
        <v>2360</v>
      </c>
      <c r="K66" s="325">
        <v>7</v>
      </c>
      <c r="L66" s="259">
        <v>1000</v>
      </c>
      <c r="M66" s="325" t="s">
        <v>471</v>
      </c>
      <c r="N66" s="67">
        <v>7464.2627252921375</v>
      </c>
      <c r="O66" s="67">
        <v>7277.656157159834</v>
      </c>
      <c r="P66" s="67">
        <v>7128.3709026539909</v>
      </c>
      <c r="Q66" s="67">
        <v>6979.0856481481487</v>
      </c>
      <c r="R66" s="67">
        <v>6829.8003936423056</v>
      </c>
    </row>
    <row r="67" spans="1:18">
      <c r="A67" s="538" t="s">
        <v>487</v>
      </c>
      <c r="B67" s="539"/>
      <c r="C67" s="539"/>
      <c r="D67" s="539"/>
      <c r="E67" s="539"/>
      <c r="F67" s="539"/>
      <c r="G67" s="539"/>
      <c r="H67" s="540"/>
      <c r="I67" s="540"/>
      <c r="J67" s="540"/>
      <c r="K67" s="540"/>
      <c r="L67" s="540"/>
      <c r="M67" s="540"/>
      <c r="N67" s="540"/>
      <c r="O67" s="540"/>
      <c r="P67" s="540"/>
      <c r="Q67" s="540"/>
      <c r="R67" s="540"/>
    </row>
    <row r="68" spans="1:18" ht="75.75" customHeight="1">
      <c r="A68" s="68" t="s">
        <v>4</v>
      </c>
      <c r="B68" s="68" t="s">
        <v>488</v>
      </c>
      <c r="C68" s="529" t="s">
        <v>2</v>
      </c>
      <c r="D68" s="429"/>
      <c r="E68" s="530" t="s">
        <v>490</v>
      </c>
      <c r="F68" s="460"/>
      <c r="G68" s="460"/>
      <c r="H68" s="460"/>
      <c r="I68" s="460"/>
      <c r="J68" s="461"/>
      <c r="K68" s="529" t="s">
        <v>489</v>
      </c>
      <c r="L68" s="429"/>
      <c r="M68" s="68" t="s">
        <v>24</v>
      </c>
      <c r="N68" s="85" t="s">
        <v>600</v>
      </c>
      <c r="O68" s="85" t="s">
        <v>601</v>
      </c>
      <c r="P68" s="85" t="s">
        <v>602</v>
      </c>
      <c r="Q68" s="85" t="s">
        <v>603</v>
      </c>
      <c r="R68" s="85" t="s">
        <v>604</v>
      </c>
    </row>
    <row r="69" spans="1:18" ht="75.75" customHeight="1">
      <c r="A69" s="42">
        <v>624857</v>
      </c>
      <c r="B69" s="380" t="s">
        <v>2761</v>
      </c>
      <c r="C69" s="527" t="s">
        <v>2762</v>
      </c>
      <c r="D69" s="528"/>
      <c r="E69" s="527" t="s">
        <v>2763</v>
      </c>
      <c r="F69" s="427"/>
      <c r="G69" s="460"/>
      <c r="H69" s="460"/>
      <c r="I69" s="460"/>
      <c r="J69" s="461"/>
      <c r="K69" s="527" t="s">
        <v>2764</v>
      </c>
      <c r="L69" s="528"/>
      <c r="M69" s="69" t="s">
        <v>471</v>
      </c>
      <c r="N69" s="67">
        <v>8000</v>
      </c>
      <c r="O69" s="67">
        <v>7800</v>
      </c>
      <c r="P69" s="67">
        <v>7720</v>
      </c>
      <c r="Q69" s="67">
        <v>7640</v>
      </c>
      <c r="R69" s="67">
        <v>7560</v>
      </c>
    </row>
    <row r="70" spans="1:18" ht="108" customHeight="1">
      <c r="A70" s="42">
        <v>528381</v>
      </c>
      <c r="B70" s="64" t="s">
        <v>491</v>
      </c>
      <c r="C70" s="527" t="s">
        <v>497</v>
      </c>
      <c r="D70" s="528"/>
      <c r="E70" s="527" t="s">
        <v>503</v>
      </c>
      <c r="F70" s="427"/>
      <c r="G70" s="460"/>
      <c r="H70" s="460"/>
      <c r="I70" s="460"/>
      <c r="J70" s="461"/>
      <c r="K70" s="527" t="s">
        <v>509</v>
      </c>
      <c r="L70" s="528"/>
      <c r="M70" s="69" t="s">
        <v>515</v>
      </c>
      <c r="N70" s="67">
        <v>516.66999999999996</v>
      </c>
      <c r="O70" s="67">
        <v>503.75324999999992</v>
      </c>
      <c r="P70" s="67">
        <v>498.58654999999993</v>
      </c>
      <c r="Q70" s="67">
        <v>493.41984999999994</v>
      </c>
      <c r="R70" s="67">
        <v>488.25314999999995</v>
      </c>
    </row>
    <row r="71" spans="1:18" ht="58.5" customHeight="1">
      <c r="A71" s="42">
        <v>363239</v>
      </c>
      <c r="B71" s="64" t="s">
        <v>492</v>
      </c>
      <c r="C71" s="527" t="s">
        <v>498</v>
      </c>
      <c r="D71" s="528"/>
      <c r="E71" s="527" t="s">
        <v>504</v>
      </c>
      <c r="F71" s="427"/>
      <c r="G71" s="460"/>
      <c r="H71" s="460"/>
      <c r="I71" s="460"/>
      <c r="J71" s="461"/>
      <c r="K71" s="527" t="s">
        <v>510</v>
      </c>
      <c r="L71" s="528"/>
      <c r="M71" s="69" t="s">
        <v>515</v>
      </c>
      <c r="N71" s="67">
        <v>7.5</v>
      </c>
      <c r="O71" s="67">
        <v>7.3125</v>
      </c>
      <c r="P71" s="67">
        <v>7.2374999999999998</v>
      </c>
      <c r="Q71" s="67">
        <v>7.1624999999999996</v>
      </c>
      <c r="R71" s="67">
        <v>7.0874999999999995</v>
      </c>
    </row>
    <row r="72" spans="1:18" ht="48.75" customHeight="1">
      <c r="A72" s="42">
        <v>429854</v>
      </c>
      <c r="B72" s="64" t="s">
        <v>493</v>
      </c>
      <c r="C72" s="527" t="s">
        <v>499</v>
      </c>
      <c r="D72" s="528"/>
      <c r="E72" s="527" t="s">
        <v>505</v>
      </c>
      <c r="F72" s="427"/>
      <c r="G72" s="460"/>
      <c r="H72" s="460"/>
      <c r="I72" s="460"/>
      <c r="J72" s="461"/>
      <c r="K72" s="527" t="s">
        <v>511</v>
      </c>
      <c r="L72" s="528"/>
      <c r="M72" s="69" t="s">
        <v>515</v>
      </c>
      <c r="N72" s="67">
        <v>13.5</v>
      </c>
      <c r="O72" s="67">
        <v>13.1625</v>
      </c>
      <c r="P72" s="67">
        <v>13.0275</v>
      </c>
      <c r="Q72" s="67">
        <v>12.8925</v>
      </c>
      <c r="R72" s="67">
        <v>12.757499999999999</v>
      </c>
    </row>
    <row r="73" spans="1:18" ht="87" customHeight="1">
      <c r="A73" s="42">
        <v>521831</v>
      </c>
      <c r="B73" s="64" t="s">
        <v>494</v>
      </c>
      <c r="C73" s="527" t="s">
        <v>500</v>
      </c>
      <c r="D73" s="528"/>
      <c r="E73" s="527" t="s">
        <v>506</v>
      </c>
      <c r="F73" s="427"/>
      <c r="G73" s="460"/>
      <c r="H73" s="460"/>
      <c r="I73" s="460"/>
      <c r="J73" s="461"/>
      <c r="K73" s="527" t="s">
        <v>512</v>
      </c>
      <c r="L73" s="528"/>
      <c r="M73" s="69" t="s">
        <v>515</v>
      </c>
      <c r="N73" s="67">
        <v>48.5</v>
      </c>
      <c r="O73" s="67">
        <v>47.287500000000001</v>
      </c>
      <c r="P73" s="67">
        <v>46.802500000000002</v>
      </c>
      <c r="Q73" s="67">
        <v>46.317499999999995</v>
      </c>
      <c r="R73" s="67">
        <v>45.832499999999996</v>
      </c>
    </row>
    <row r="74" spans="1:18" ht="76.5" customHeight="1">
      <c r="A74" s="42">
        <v>521832</v>
      </c>
      <c r="B74" s="64" t="s">
        <v>495</v>
      </c>
      <c r="C74" s="527" t="s">
        <v>501</v>
      </c>
      <c r="D74" s="528"/>
      <c r="E74" s="527" t="s">
        <v>507</v>
      </c>
      <c r="F74" s="427"/>
      <c r="G74" s="460"/>
      <c r="H74" s="460"/>
      <c r="I74" s="460"/>
      <c r="J74" s="461"/>
      <c r="K74" s="527" t="s">
        <v>513</v>
      </c>
      <c r="L74" s="528"/>
      <c r="M74" s="69" t="s">
        <v>515</v>
      </c>
      <c r="N74" s="67">
        <v>11</v>
      </c>
      <c r="O74" s="67">
        <v>10.725</v>
      </c>
      <c r="P74" s="67">
        <v>10.615</v>
      </c>
      <c r="Q74" s="67">
        <v>10.504999999999999</v>
      </c>
      <c r="R74" s="67">
        <v>10.395</v>
      </c>
    </row>
    <row r="75" spans="1:18" ht="41.25" customHeight="1">
      <c r="A75" s="42">
        <v>541059</v>
      </c>
      <c r="B75" s="64" t="s">
        <v>496</v>
      </c>
      <c r="C75" s="527" t="s">
        <v>502</v>
      </c>
      <c r="D75" s="528"/>
      <c r="E75" s="527" t="s">
        <v>508</v>
      </c>
      <c r="F75" s="427"/>
      <c r="G75" s="460"/>
      <c r="H75" s="460"/>
      <c r="I75" s="460"/>
      <c r="J75" s="461"/>
      <c r="K75" s="527" t="s">
        <v>514</v>
      </c>
      <c r="L75" s="528"/>
      <c r="M75" s="69" t="s">
        <v>515</v>
      </c>
      <c r="N75" s="67">
        <v>1500</v>
      </c>
      <c r="O75" s="67">
        <v>1462.5</v>
      </c>
      <c r="P75" s="67">
        <v>1447.5</v>
      </c>
      <c r="Q75" s="67">
        <v>1432.5</v>
      </c>
      <c r="R75" s="67">
        <v>1417.5</v>
      </c>
    </row>
    <row r="76" spans="1:18" ht="51.75" customHeight="1">
      <c r="A76" s="52">
        <v>577811</v>
      </c>
      <c r="B76" s="322" t="s">
        <v>2551</v>
      </c>
      <c r="C76" s="527" t="s">
        <v>2553</v>
      </c>
      <c r="D76" s="528"/>
      <c r="E76" s="527" t="s">
        <v>2555</v>
      </c>
      <c r="F76" s="427"/>
      <c r="G76" s="460"/>
      <c r="H76" s="460"/>
      <c r="I76" s="460"/>
      <c r="J76" s="461"/>
      <c r="K76" s="448" t="s">
        <v>2557</v>
      </c>
      <c r="L76" s="541"/>
      <c r="M76" s="69" t="s">
        <v>515</v>
      </c>
      <c r="N76" s="67">
        <v>39</v>
      </c>
      <c r="O76" s="67">
        <v>38.024999999999999</v>
      </c>
      <c r="P76" s="67">
        <v>37.634999999999998</v>
      </c>
      <c r="Q76" s="67">
        <v>37.244999999999997</v>
      </c>
      <c r="R76" s="67">
        <v>36.854999999999997</v>
      </c>
    </row>
    <row r="77" spans="1:18" ht="41.25" customHeight="1">
      <c r="A77" s="52">
        <v>577812</v>
      </c>
      <c r="B77" s="322" t="s">
        <v>2552</v>
      </c>
      <c r="C77" s="527" t="s">
        <v>2554</v>
      </c>
      <c r="D77" s="528"/>
      <c r="E77" s="527" t="s">
        <v>2556</v>
      </c>
      <c r="F77" s="427"/>
      <c r="G77" s="460"/>
      <c r="H77" s="460"/>
      <c r="I77" s="460"/>
      <c r="J77" s="461"/>
      <c r="K77" s="448" t="s">
        <v>2557</v>
      </c>
      <c r="L77" s="541"/>
      <c r="M77" s="69" t="s">
        <v>515</v>
      </c>
      <c r="N77" s="67">
        <v>17</v>
      </c>
      <c r="O77" s="67">
        <v>16.574999999999999</v>
      </c>
      <c r="P77" s="67">
        <v>16.405000000000001</v>
      </c>
      <c r="Q77" s="67">
        <v>16.234999999999999</v>
      </c>
      <c r="R77" s="67">
        <v>16.064999999999998</v>
      </c>
    </row>
    <row r="79" spans="1:18" ht="21">
      <c r="A79" s="432" t="s">
        <v>2199</v>
      </c>
      <c r="B79" s="433"/>
      <c r="C79" s="433"/>
      <c r="D79" s="433"/>
      <c r="E79" s="433"/>
      <c r="F79" s="433"/>
      <c r="G79" s="433"/>
      <c r="H79" s="434"/>
      <c r="I79" s="434"/>
      <c r="J79" s="434"/>
      <c r="K79" s="434"/>
      <c r="L79" s="434"/>
      <c r="M79" s="434"/>
      <c r="N79" s="434"/>
      <c r="O79" s="434"/>
      <c r="P79" s="434"/>
      <c r="Q79" s="434"/>
      <c r="R79" s="434"/>
    </row>
    <row r="80" spans="1:18" ht="78" customHeight="1">
      <c r="A80" s="40" t="s">
        <v>4</v>
      </c>
      <c r="B80" s="41" t="s">
        <v>3</v>
      </c>
      <c r="C80" s="532" t="s">
        <v>2200</v>
      </c>
      <c r="D80" s="533"/>
      <c r="E80" s="533"/>
      <c r="F80" s="533"/>
      <c r="G80" s="533"/>
      <c r="H80" s="533"/>
      <c r="I80" s="533"/>
      <c r="J80" s="533"/>
      <c r="K80" s="533"/>
      <c r="L80" s="534"/>
      <c r="M80" s="210" t="s">
        <v>24</v>
      </c>
      <c r="N80" s="209" t="s">
        <v>617</v>
      </c>
      <c r="O80" s="209" t="s">
        <v>618</v>
      </c>
      <c r="P80" s="209" t="s">
        <v>619</v>
      </c>
      <c r="Q80" s="209" t="s">
        <v>620</v>
      </c>
      <c r="R80" s="209" t="s">
        <v>621</v>
      </c>
    </row>
    <row r="81" spans="1:18" ht="15" customHeight="1">
      <c r="A81" s="42">
        <v>555555</v>
      </c>
      <c r="B81" s="212" t="s">
        <v>2201</v>
      </c>
      <c r="C81" s="532" t="s">
        <v>2202</v>
      </c>
      <c r="D81" s="533"/>
      <c r="E81" s="533"/>
      <c r="F81" s="533"/>
      <c r="G81" s="533"/>
      <c r="H81" s="533"/>
      <c r="I81" s="533"/>
      <c r="J81" s="533"/>
      <c r="K81" s="533"/>
      <c r="L81" s="534"/>
      <c r="M81" s="211" t="s">
        <v>471</v>
      </c>
      <c r="N81" s="67">
        <v>4817.0731707317073</v>
      </c>
      <c r="O81" s="67">
        <v>4672.5609756097556</v>
      </c>
      <c r="P81" s="67">
        <v>4528.0487804878048</v>
      </c>
      <c r="Q81" s="67">
        <v>4383.5365853658541</v>
      </c>
      <c r="R81" s="67">
        <v>4239.0243902439024</v>
      </c>
    </row>
    <row r="82" spans="1:18">
      <c r="A82" s="42">
        <v>666666</v>
      </c>
      <c r="B82" s="212" t="s">
        <v>2201</v>
      </c>
      <c r="C82" s="532" t="s">
        <v>2203</v>
      </c>
      <c r="D82" s="533"/>
      <c r="E82" s="533"/>
      <c r="F82" s="533"/>
      <c r="G82" s="533"/>
      <c r="H82" s="533"/>
      <c r="I82" s="533"/>
      <c r="J82" s="533"/>
      <c r="K82" s="533"/>
      <c r="L82" s="534"/>
      <c r="M82" s="211" t="s">
        <v>471</v>
      </c>
      <c r="N82" s="67">
        <v>4573.1707317073169</v>
      </c>
      <c r="O82" s="67">
        <v>4435.9756097560976</v>
      </c>
      <c r="P82" s="67">
        <v>4298.7804878048773</v>
      </c>
      <c r="Q82" s="67">
        <v>4161.5853658536589</v>
      </c>
      <c r="R82" s="67">
        <v>4024.3902439024391</v>
      </c>
    </row>
    <row r="83" spans="1:18">
      <c r="A83" s="42">
        <v>777777</v>
      </c>
      <c r="B83" s="212" t="s">
        <v>2201</v>
      </c>
      <c r="C83" s="532" t="s">
        <v>2204</v>
      </c>
      <c r="D83" s="533"/>
      <c r="E83" s="533"/>
      <c r="F83" s="533"/>
      <c r="G83" s="533"/>
      <c r="H83" s="533"/>
      <c r="I83" s="533"/>
      <c r="J83" s="533"/>
      <c r="K83" s="533"/>
      <c r="L83" s="534"/>
      <c r="M83" s="211" t="s">
        <v>471</v>
      </c>
      <c r="N83" s="67">
        <v>5304.878048780487</v>
      </c>
      <c r="O83" s="67">
        <v>5145.7317073170725</v>
      </c>
      <c r="P83" s="67">
        <v>4986.5853658536571</v>
      </c>
      <c r="Q83" s="67">
        <v>4827.4390243902435</v>
      </c>
      <c r="R83" s="67">
        <v>4668.292682926829</v>
      </c>
    </row>
    <row r="84" spans="1:18">
      <c r="A84" s="42">
        <v>888888</v>
      </c>
      <c r="B84" s="212" t="s">
        <v>2205</v>
      </c>
      <c r="C84" s="532" t="s">
        <v>2206</v>
      </c>
      <c r="D84" s="533"/>
      <c r="E84" s="533"/>
      <c r="F84" s="533"/>
      <c r="G84" s="533"/>
      <c r="H84" s="533"/>
      <c r="I84" s="533"/>
      <c r="J84" s="533"/>
      <c r="K84" s="533"/>
      <c r="L84" s="534"/>
      <c r="M84" s="211" t="s">
        <v>471</v>
      </c>
      <c r="N84" s="67">
        <v>5792.6829268292677</v>
      </c>
      <c r="O84" s="67">
        <v>5618.9024390243894</v>
      </c>
      <c r="P84" s="67">
        <v>5445.1219512195112</v>
      </c>
      <c r="Q84" s="67">
        <v>5271.3414634146338</v>
      </c>
      <c r="R84" s="67">
        <v>5097.5609756097556</v>
      </c>
    </row>
  </sheetData>
  <mergeCells count="71">
    <mergeCell ref="A54:R54"/>
    <mergeCell ref="B57:B59"/>
    <mergeCell ref="B60:B62"/>
    <mergeCell ref="A56:R56"/>
    <mergeCell ref="A63:R63"/>
    <mergeCell ref="C57:C62"/>
    <mergeCell ref="C48:C53"/>
    <mergeCell ref="A47:R47"/>
    <mergeCell ref="B48:B51"/>
    <mergeCell ref="B32:B36"/>
    <mergeCell ref="B37:B41"/>
    <mergeCell ref="B42:B46"/>
    <mergeCell ref="C32:C46"/>
    <mergeCell ref="A16:R16"/>
    <mergeCell ref="B17:B21"/>
    <mergeCell ref="B23:B29"/>
    <mergeCell ref="C17:C30"/>
    <mergeCell ref="A31:R31"/>
    <mergeCell ref="C83:L83"/>
    <mergeCell ref="C84:L84"/>
    <mergeCell ref="A12:R12"/>
    <mergeCell ref="D14:F14"/>
    <mergeCell ref="G14:I14"/>
    <mergeCell ref="A14:A15"/>
    <mergeCell ref="B14:B15"/>
    <mergeCell ref="C14:C15"/>
    <mergeCell ref="A13:R13"/>
    <mergeCell ref="M14:M15"/>
    <mergeCell ref="R14:R15"/>
    <mergeCell ref="N14:N15"/>
    <mergeCell ref="O14:O15"/>
    <mergeCell ref="P14:P15"/>
    <mergeCell ref="Q14:Q15"/>
    <mergeCell ref="J14:L14"/>
    <mergeCell ref="C82:L82"/>
    <mergeCell ref="C75:D75"/>
    <mergeCell ref="E75:J75"/>
    <mergeCell ref="C76:D76"/>
    <mergeCell ref="C77:D77"/>
    <mergeCell ref="E76:J76"/>
    <mergeCell ref="E77:J77"/>
    <mergeCell ref="K76:L76"/>
    <mergeCell ref="K77:L77"/>
    <mergeCell ref="B64:B66"/>
    <mergeCell ref="K75:L75"/>
    <mergeCell ref="A79:R79"/>
    <mergeCell ref="C80:L80"/>
    <mergeCell ref="C81:L81"/>
    <mergeCell ref="E73:J73"/>
    <mergeCell ref="E74:J74"/>
    <mergeCell ref="C64:C66"/>
    <mergeCell ref="K71:L71"/>
    <mergeCell ref="K72:L72"/>
    <mergeCell ref="K73:L73"/>
    <mergeCell ref="K74:L74"/>
    <mergeCell ref="C70:D70"/>
    <mergeCell ref="A67:R67"/>
    <mergeCell ref="C68:D68"/>
    <mergeCell ref="C69:D69"/>
    <mergeCell ref="C73:D73"/>
    <mergeCell ref="C74:D74"/>
    <mergeCell ref="C71:D71"/>
    <mergeCell ref="K68:L68"/>
    <mergeCell ref="K70:L70"/>
    <mergeCell ref="E68:J68"/>
    <mergeCell ref="E70:J70"/>
    <mergeCell ref="E69:J69"/>
    <mergeCell ref="K69:L69"/>
    <mergeCell ref="C72:D72"/>
    <mergeCell ref="E71:J71"/>
    <mergeCell ref="E72:J72"/>
  </mergeCells>
  <pageMargins left="0.70866141732283472" right="0.70866141732283472" top="0.74803149606299213" bottom="0.74803149606299213" header="0.31496062992125984" footer="0.31496062992125984"/>
  <pageSetup paperSize="9" scale="47" fitToHeight="2" orientation="portrait" r:id="rId1"/>
  <drawing r:id="rId2"/>
</worksheet>
</file>

<file path=xl/worksheets/sheet9.xml><?xml version="1.0" encoding="utf-8"?>
<worksheet xmlns="http://schemas.openxmlformats.org/spreadsheetml/2006/main" xmlns:r="http://schemas.openxmlformats.org/officeDocument/2006/relationships">
  <sheetPr>
    <pageSetUpPr fitToPage="1"/>
  </sheetPr>
  <dimension ref="A1:X84"/>
  <sheetViews>
    <sheetView workbookViewId="0">
      <selection sqref="A1:X11"/>
    </sheetView>
  </sheetViews>
  <sheetFormatPr defaultRowHeight="15"/>
  <cols>
    <col min="1" max="1" width="7.28515625" customWidth="1"/>
    <col min="2" max="2" width="17" customWidth="1"/>
    <col min="3" max="3" width="7" customWidth="1"/>
    <col min="4" max="5" width="8.140625" customWidth="1"/>
    <col min="6" max="6" width="4.28515625" customWidth="1"/>
    <col min="7" max="9" width="6.140625" customWidth="1"/>
    <col min="10" max="12" width="6.5703125" customWidth="1"/>
    <col min="13" max="14" width="8.28515625" customWidth="1"/>
    <col min="15" max="15" width="8.7109375" customWidth="1"/>
    <col min="16" max="20" width="11" customWidth="1"/>
  </cols>
  <sheetData>
    <row r="1" spans="1:24">
      <c r="A1" s="3"/>
      <c r="B1" s="4"/>
      <c r="C1" s="4"/>
      <c r="D1" s="4"/>
      <c r="E1" s="4"/>
      <c r="F1" s="4"/>
      <c r="G1" s="4"/>
      <c r="H1" s="4"/>
      <c r="I1" s="4"/>
      <c r="J1" s="4"/>
      <c r="K1" s="4"/>
      <c r="L1" s="4"/>
      <c r="M1" s="4"/>
      <c r="N1" s="4"/>
      <c r="O1" s="4"/>
      <c r="P1" s="4"/>
      <c r="Q1" s="4"/>
      <c r="R1" s="4"/>
      <c r="S1" s="4"/>
      <c r="T1" s="4"/>
      <c r="U1" s="4"/>
      <c r="V1" s="4"/>
      <c r="W1" s="4"/>
      <c r="X1" s="306"/>
    </row>
    <row r="2" spans="1:24">
      <c r="A2" s="6"/>
      <c r="B2" s="1"/>
      <c r="C2" s="1"/>
      <c r="D2" s="1"/>
      <c r="E2" s="1"/>
      <c r="F2" s="1"/>
      <c r="G2" s="1"/>
      <c r="H2" s="1"/>
      <c r="I2" s="1"/>
      <c r="J2" s="1"/>
      <c r="K2" s="1"/>
      <c r="L2" s="1"/>
      <c r="M2" s="1"/>
      <c r="N2" s="1"/>
      <c r="O2" s="1"/>
      <c r="P2" s="1"/>
      <c r="Q2" s="1"/>
      <c r="R2" s="1"/>
      <c r="S2" s="1"/>
      <c r="T2" s="1"/>
      <c r="U2" s="1"/>
      <c r="V2" s="1"/>
      <c r="W2" s="1"/>
      <c r="X2" s="7"/>
    </row>
    <row r="3" spans="1:24" ht="31.5">
      <c r="A3" s="6"/>
      <c r="B3" s="1"/>
      <c r="C3" s="1"/>
      <c r="D3" s="1"/>
      <c r="E3" s="1"/>
      <c r="F3" s="1"/>
      <c r="G3" s="1"/>
      <c r="H3" s="1"/>
      <c r="I3" s="1"/>
      <c r="J3" s="1"/>
      <c r="K3" s="1"/>
      <c r="L3" s="1"/>
      <c r="M3" s="1"/>
      <c r="N3" s="1"/>
      <c r="O3" s="1"/>
      <c r="P3" s="14" t="s">
        <v>2861</v>
      </c>
      <c r="Q3" s="2"/>
      <c r="R3" s="2"/>
      <c r="S3" s="2"/>
      <c r="T3" s="2"/>
      <c r="U3" s="2"/>
      <c r="V3" s="2"/>
      <c r="W3" s="2"/>
      <c r="X3" s="11"/>
    </row>
    <row r="4" spans="1:24">
      <c r="A4" s="6"/>
      <c r="B4" s="1"/>
      <c r="C4" s="1"/>
      <c r="D4" s="1"/>
      <c r="E4" s="1"/>
      <c r="F4" s="1"/>
      <c r="G4" s="1"/>
      <c r="H4" s="1"/>
      <c r="I4" s="1"/>
      <c r="J4" s="1"/>
      <c r="K4" s="1"/>
      <c r="L4" s="1"/>
      <c r="M4" s="1"/>
      <c r="N4" s="1"/>
      <c r="O4" s="1"/>
      <c r="P4" s="15"/>
      <c r="Q4" s="1"/>
      <c r="R4" s="1"/>
      <c r="S4" s="1"/>
      <c r="T4" s="1"/>
      <c r="U4" s="1"/>
      <c r="V4" s="1"/>
      <c r="W4" s="1"/>
      <c r="X4" s="7"/>
    </row>
    <row r="5" spans="1:24" ht="17.25">
      <c r="A5" s="6"/>
      <c r="B5" s="1"/>
      <c r="C5" s="1"/>
      <c r="D5" s="1"/>
      <c r="E5" s="1"/>
      <c r="F5" s="1"/>
      <c r="G5" s="1"/>
      <c r="H5" s="1"/>
      <c r="I5" s="1"/>
      <c r="J5" s="1"/>
      <c r="K5" s="1"/>
      <c r="L5" s="1"/>
      <c r="M5" s="1"/>
      <c r="N5" s="1"/>
      <c r="O5" s="1"/>
      <c r="P5" s="37" t="s">
        <v>2862</v>
      </c>
      <c r="Q5" s="13"/>
      <c r="S5" s="13"/>
      <c r="T5" s="13"/>
      <c r="U5" s="13"/>
      <c r="V5" s="13"/>
      <c r="W5" s="13"/>
      <c r="X5" s="7"/>
    </row>
    <row r="6" spans="1:24">
      <c r="A6" s="6"/>
      <c r="B6" s="1"/>
      <c r="C6" s="1"/>
      <c r="D6" s="1"/>
      <c r="E6" s="1"/>
      <c r="F6" s="1"/>
      <c r="G6" s="1"/>
      <c r="H6" s="1"/>
      <c r="I6" s="1"/>
      <c r="J6" s="1"/>
      <c r="K6" s="1"/>
      <c r="L6" s="1"/>
      <c r="M6" s="1"/>
      <c r="N6" s="1"/>
      <c r="O6" s="1"/>
      <c r="P6" s="1"/>
      <c r="Q6" s="1"/>
      <c r="R6" s="1"/>
      <c r="S6" s="1"/>
      <c r="T6" s="1"/>
      <c r="U6" s="1"/>
      <c r="V6" s="1"/>
      <c r="W6" s="1"/>
      <c r="X6" s="7"/>
    </row>
    <row r="7" spans="1:24">
      <c r="A7" s="6"/>
      <c r="B7" s="1"/>
      <c r="C7" s="1"/>
      <c r="D7" s="1"/>
      <c r="E7" s="1"/>
      <c r="F7" s="1"/>
      <c r="G7" s="1"/>
      <c r="H7" s="1"/>
      <c r="I7" s="1"/>
      <c r="J7" s="1"/>
      <c r="K7" s="1"/>
      <c r="L7" s="1"/>
      <c r="M7" s="1"/>
      <c r="N7" s="1"/>
      <c r="O7" s="1"/>
      <c r="P7" s="1"/>
      <c r="Q7" s="1"/>
      <c r="R7" s="1"/>
      <c r="S7" s="1"/>
      <c r="T7" s="1"/>
      <c r="U7" s="1"/>
      <c r="V7" s="1"/>
      <c r="W7" s="1"/>
      <c r="X7" s="7"/>
    </row>
    <row r="8" spans="1:24">
      <c r="A8" s="6"/>
      <c r="B8" s="1"/>
      <c r="C8" s="1"/>
      <c r="D8" s="1"/>
      <c r="E8" s="1"/>
      <c r="F8" s="1"/>
      <c r="G8" s="1"/>
      <c r="H8" s="1"/>
      <c r="I8" s="1"/>
      <c r="J8" s="1"/>
      <c r="K8" s="1"/>
      <c r="L8" s="1"/>
      <c r="M8" s="1"/>
      <c r="N8" s="1"/>
      <c r="O8" s="1"/>
      <c r="P8" s="1"/>
      <c r="Q8" s="1"/>
      <c r="R8" s="1"/>
      <c r="S8" s="1"/>
      <c r="T8" s="1"/>
      <c r="U8" s="1"/>
      <c r="V8" s="1"/>
      <c r="W8" s="1"/>
      <c r="X8" s="7"/>
    </row>
    <row r="9" spans="1:24" ht="15.75" thickBot="1">
      <c r="A9" s="8"/>
      <c r="B9" s="9"/>
      <c r="C9" s="9"/>
      <c r="D9" s="9"/>
      <c r="E9" s="9"/>
      <c r="F9" s="9"/>
      <c r="G9" s="9"/>
      <c r="H9" s="9"/>
      <c r="I9" s="9"/>
      <c r="J9" s="9"/>
      <c r="K9" s="9"/>
      <c r="L9" s="9"/>
      <c r="M9" s="9"/>
      <c r="N9" s="9"/>
      <c r="O9" s="9"/>
      <c r="P9" s="9"/>
      <c r="Q9" s="9"/>
      <c r="R9" s="9"/>
      <c r="S9" s="9"/>
      <c r="T9" s="9"/>
      <c r="U9" s="9"/>
      <c r="V9" s="9"/>
      <c r="W9" s="9"/>
      <c r="X9" s="10"/>
    </row>
    <row r="10" spans="1:24" ht="15.75">
      <c r="A10" s="18" t="s">
        <v>2863</v>
      </c>
      <c r="B10" s="282"/>
      <c r="C10" s="16"/>
      <c r="D10" s="16"/>
      <c r="E10" s="16"/>
      <c r="F10" s="16"/>
      <c r="G10" s="397" t="s">
        <v>2864</v>
      </c>
      <c r="H10" s="16"/>
      <c r="I10" s="16"/>
      <c r="J10" s="16"/>
      <c r="K10" s="397" t="s">
        <v>2865</v>
      </c>
      <c r="L10" s="16"/>
      <c r="M10" s="16"/>
      <c r="N10" s="16"/>
      <c r="O10" s="16"/>
      <c r="P10" s="16"/>
      <c r="Q10" s="16"/>
      <c r="R10" s="16"/>
      <c r="S10" s="16"/>
      <c r="T10" s="16"/>
      <c r="U10" s="16"/>
      <c r="V10" s="16"/>
      <c r="W10" s="16"/>
      <c r="X10" s="5"/>
    </row>
    <row r="11" spans="1:24" ht="16.5" thickBot="1">
      <c r="A11" s="19"/>
      <c r="B11" s="283"/>
      <c r="C11" s="17"/>
      <c r="D11" s="17"/>
      <c r="E11" s="17"/>
      <c r="F11" s="17"/>
      <c r="G11" s="17"/>
      <c r="H11" s="17"/>
      <c r="I11" s="17"/>
      <c r="J11" s="17"/>
      <c r="K11" s="17"/>
      <c r="L11" s="17"/>
      <c r="M11" s="17"/>
      <c r="N11" s="17"/>
      <c r="O11" s="17"/>
      <c r="P11" s="17"/>
      <c r="Q11" s="17"/>
      <c r="R11" s="17"/>
      <c r="S11" s="17"/>
      <c r="T11" s="17"/>
      <c r="U11" s="17"/>
      <c r="V11" s="17"/>
      <c r="W11" s="17"/>
      <c r="X11" s="10"/>
    </row>
    <row r="12" spans="1:24" ht="47.25" customHeight="1" thickBot="1">
      <c r="A12" s="398" t="s">
        <v>2499</v>
      </c>
      <c r="B12" s="400"/>
      <c r="C12" s="400"/>
      <c r="D12" s="400"/>
      <c r="E12" s="400"/>
      <c r="F12" s="400"/>
      <c r="G12" s="400"/>
      <c r="H12" s="400"/>
      <c r="I12" s="400"/>
      <c r="J12" s="400"/>
      <c r="K12" s="400"/>
      <c r="L12" s="400"/>
      <c r="M12" s="400"/>
      <c r="N12" s="400"/>
      <c r="O12" s="400"/>
      <c r="P12" s="400"/>
      <c r="Q12" s="400"/>
      <c r="R12" s="400"/>
      <c r="S12" s="400"/>
      <c r="T12" s="401"/>
    </row>
    <row r="13" spans="1:24" ht="21">
      <c r="A13" s="432" t="s">
        <v>518</v>
      </c>
      <c r="B13" s="433"/>
      <c r="C13" s="433"/>
      <c r="D13" s="433"/>
      <c r="E13" s="433"/>
      <c r="F13" s="545"/>
      <c r="G13" s="545"/>
      <c r="H13" s="546"/>
      <c r="I13" s="546"/>
      <c r="J13" s="546"/>
      <c r="K13" s="546"/>
      <c r="L13" s="546"/>
      <c r="M13" s="546"/>
      <c r="N13" s="546"/>
      <c r="O13" s="546"/>
      <c r="P13" s="546"/>
      <c r="Q13" s="546"/>
      <c r="R13" s="546"/>
      <c r="S13" s="546"/>
      <c r="T13" s="546"/>
    </row>
    <row r="14" spans="1:24" ht="41.25" customHeight="1">
      <c r="A14" s="547" t="s">
        <v>4</v>
      </c>
      <c r="B14" s="547" t="s">
        <v>3</v>
      </c>
      <c r="C14" s="547" t="s">
        <v>453</v>
      </c>
      <c r="D14" s="547" t="s">
        <v>467</v>
      </c>
      <c r="E14" s="547" t="s">
        <v>455</v>
      </c>
      <c r="F14" s="547" t="s">
        <v>2369</v>
      </c>
      <c r="G14" s="485" t="s">
        <v>535</v>
      </c>
      <c r="H14" s="559"/>
      <c r="I14" s="559"/>
      <c r="J14" s="549" t="s">
        <v>2362</v>
      </c>
      <c r="K14" s="550"/>
      <c r="L14" s="551"/>
      <c r="M14" s="552" t="s">
        <v>2363</v>
      </c>
      <c r="N14" s="429"/>
      <c r="O14" s="443" t="s">
        <v>24</v>
      </c>
      <c r="P14" s="443" t="s">
        <v>617</v>
      </c>
      <c r="Q14" s="443" t="s">
        <v>618</v>
      </c>
      <c r="R14" s="443" t="s">
        <v>619</v>
      </c>
      <c r="S14" s="443" t="s">
        <v>620</v>
      </c>
      <c r="T14" s="443" t="s">
        <v>621</v>
      </c>
    </row>
    <row r="15" spans="1:24" ht="34.5" customHeight="1">
      <c r="A15" s="429"/>
      <c r="B15" s="548"/>
      <c r="C15" s="548"/>
      <c r="D15" s="548"/>
      <c r="E15" s="548"/>
      <c r="F15" s="548"/>
      <c r="G15" s="70" t="s">
        <v>469</v>
      </c>
      <c r="H15" s="70" t="s">
        <v>519</v>
      </c>
      <c r="I15" s="70" t="s">
        <v>302</v>
      </c>
      <c r="J15" s="70" t="s">
        <v>2364</v>
      </c>
      <c r="K15" s="97" t="s">
        <v>519</v>
      </c>
      <c r="L15" s="97" t="s">
        <v>302</v>
      </c>
      <c r="M15" s="97" t="s">
        <v>519</v>
      </c>
      <c r="N15" s="97" t="s">
        <v>302</v>
      </c>
      <c r="O15" s="444"/>
      <c r="P15" s="444"/>
      <c r="Q15" s="444"/>
      <c r="R15" s="444"/>
      <c r="S15" s="444"/>
      <c r="T15" s="444"/>
    </row>
    <row r="16" spans="1:24" ht="15" customHeight="1">
      <c r="A16" s="500" t="s">
        <v>2366</v>
      </c>
      <c r="B16" s="502"/>
      <c r="C16" s="502"/>
      <c r="D16" s="502"/>
      <c r="E16" s="502"/>
      <c r="F16" s="502"/>
      <c r="G16" s="502"/>
      <c r="H16" s="502"/>
      <c r="I16" s="502"/>
      <c r="J16" s="502"/>
      <c r="K16" s="502"/>
      <c r="L16" s="502"/>
      <c r="M16" s="502"/>
      <c r="N16" s="502"/>
      <c r="O16" s="502"/>
      <c r="P16" s="502"/>
      <c r="Q16" s="502"/>
      <c r="R16" s="502"/>
      <c r="S16" s="502"/>
      <c r="T16" s="503"/>
    </row>
    <row r="17" spans="1:20" ht="18" customHeight="1">
      <c r="A17" s="71">
        <v>543227</v>
      </c>
      <c r="B17" s="555" t="s">
        <v>520</v>
      </c>
      <c r="C17" s="246">
        <v>1185</v>
      </c>
      <c r="D17" s="246">
        <v>585</v>
      </c>
      <c r="E17" s="246">
        <v>30</v>
      </c>
      <c r="F17" s="247" t="s">
        <v>2365</v>
      </c>
      <c r="G17" s="246">
        <v>8</v>
      </c>
      <c r="H17" s="72">
        <f>C17*D17*G17/1000000</f>
        <v>5.5457999999999998</v>
      </c>
      <c r="I17" s="72">
        <f t="shared" ref="I17:I41" si="0">H17*E17/1000</f>
        <v>0.16637399999999999</v>
      </c>
      <c r="J17" s="246">
        <v>20</v>
      </c>
      <c r="K17" s="262">
        <f>H17*J17</f>
        <v>110.916</v>
      </c>
      <c r="L17" s="72">
        <f t="shared" ref="L17:L24" si="1">I17*J17</f>
        <v>3.32748</v>
      </c>
      <c r="M17" s="72">
        <f>K17*22</f>
        <v>2440.152</v>
      </c>
      <c r="N17" s="72">
        <f>L17*22</f>
        <v>73.204560000000001</v>
      </c>
      <c r="O17" s="70" t="s">
        <v>302</v>
      </c>
      <c r="P17" s="67">
        <v>16606.530769230769</v>
      </c>
      <c r="Q17" s="67">
        <v>16025.302192307692</v>
      </c>
      <c r="R17" s="67">
        <v>15527.10626923077</v>
      </c>
      <c r="S17" s="67">
        <v>15028.910346153847</v>
      </c>
      <c r="T17" s="67">
        <v>14364.649115384615</v>
      </c>
    </row>
    <row r="18" spans="1:20" ht="18" customHeight="1">
      <c r="A18" s="71">
        <v>565843</v>
      </c>
      <c r="B18" s="555"/>
      <c r="C18" s="246">
        <v>1185</v>
      </c>
      <c r="D18" s="246">
        <v>585</v>
      </c>
      <c r="E18" s="246">
        <v>40</v>
      </c>
      <c r="F18" s="247" t="s">
        <v>2359</v>
      </c>
      <c r="G18" s="246">
        <v>6</v>
      </c>
      <c r="H18" s="72">
        <f t="shared" ref="H18:H24" si="2">C18*D18*G18/1000000</f>
        <v>4.1593499999999999</v>
      </c>
      <c r="I18" s="72">
        <f t="shared" si="0"/>
        <v>0.16637399999999999</v>
      </c>
      <c r="J18" s="246">
        <v>20</v>
      </c>
      <c r="K18" s="262">
        <f t="shared" ref="K18:K24" si="3">H18*J18</f>
        <v>83.186999999999998</v>
      </c>
      <c r="L18" s="72">
        <f t="shared" si="1"/>
        <v>3.32748</v>
      </c>
      <c r="M18" s="72">
        <f t="shared" ref="M18:N33" si="4">K18*22</f>
        <v>1830.114</v>
      </c>
      <c r="N18" s="72">
        <f t="shared" si="4"/>
        <v>73.204560000000001</v>
      </c>
      <c r="O18" s="70" t="s">
        <v>302</v>
      </c>
      <c r="P18" s="67">
        <v>14750.59939903846</v>
      </c>
      <c r="Q18" s="67">
        <v>14234.328420072114</v>
      </c>
      <c r="R18" s="67">
        <v>13791.81043810096</v>
      </c>
      <c r="S18" s="67">
        <v>13349.292456129806</v>
      </c>
      <c r="T18" s="67">
        <v>12759.268480168268</v>
      </c>
    </row>
    <row r="19" spans="1:20" ht="18" customHeight="1">
      <c r="A19" s="71">
        <v>543228</v>
      </c>
      <c r="B19" s="555"/>
      <c r="C19" s="246">
        <v>1185</v>
      </c>
      <c r="D19" s="246">
        <v>585</v>
      </c>
      <c r="E19" s="246">
        <v>50</v>
      </c>
      <c r="F19" s="247" t="s">
        <v>2365</v>
      </c>
      <c r="G19" s="246">
        <v>5</v>
      </c>
      <c r="H19" s="72">
        <f t="shared" si="2"/>
        <v>3.4661249999999999</v>
      </c>
      <c r="I19" s="72">
        <f t="shared" si="0"/>
        <v>0.17330625</v>
      </c>
      <c r="J19" s="246">
        <v>18</v>
      </c>
      <c r="K19" s="262">
        <f t="shared" si="3"/>
        <v>62.390249999999995</v>
      </c>
      <c r="L19" s="72">
        <f t="shared" si="1"/>
        <v>3.1195124999999999</v>
      </c>
      <c r="M19" s="72">
        <f t="shared" si="4"/>
        <v>1372.5854999999999</v>
      </c>
      <c r="N19" s="72">
        <f t="shared" si="4"/>
        <v>68.629274999999993</v>
      </c>
      <c r="O19" s="70" t="s">
        <v>302</v>
      </c>
      <c r="P19" s="67">
        <v>13846.495384615388</v>
      </c>
      <c r="Q19" s="67">
        <v>13361.868046153848</v>
      </c>
      <c r="R19" s="67">
        <v>12946.473184615388</v>
      </c>
      <c r="S19" s="67">
        <v>12531.078323076927</v>
      </c>
      <c r="T19" s="67">
        <v>11977.218507692311</v>
      </c>
    </row>
    <row r="20" spans="1:20" ht="18" customHeight="1">
      <c r="A20" s="71">
        <v>538829</v>
      </c>
      <c r="B20" s="555" t="s">
        <v>521</v>
      </c>
      <c r="C20" s="246">
        <v>1200</v>
      </c>
      <c r="D20" s="246">
        <v>600</v>
      </c>
      <c r="E20" s="246">
        <v>20</v>
      </c>
      <c r="F20" s="247" t="s">
        <v>2365</v>
      </c>
      <c r="G20" s="246">
        <v>12</v>
      </c>
      <c r="H20" s="72">
        <f t="shared" si="2"/>
        <v>8.64</v>
      </c>
      <c r="I20" s="72">
        <f t="shared" si="0"/>
        <v>0.17280000000000001</v>
      </c>
      <c r="J20" s="246">
        <v>20</v>
      </c>
      <c r="K20" s="262">
        <f t="shared" si="3"/>
        <v>172.8</v>
      </c>
      <c r="L20" s="72">
        <f t="shared" si="1"/>
        <v>3.4560000000000004</v>
      </c>
      <c r="M20" s="72">
        <f t="shared" si="4"/>
        <v>3801.6000000000004</v>
      </c>
      <c r="N20" s="72">
        <f t="shared" si="4"/>
        <v>76.032000000000011</v>
      </c>
      <c r="O20" s="70" t="s">
        <v>302</v>
      </c>
      <c r="P20" s="67">
        <v>19621.062259615388</v>
      </c>
      <c r="Q20" s="67">
        <v>18934.325080528848</v>
      </c>
      <c r="R20" s="67">
        <v>18345.693212740389</v>
      </c>
      <c r="S20" s="67">
        <v>17757.061344951926</v>
      </c>
      <c r="T20" s="67">
        <v>16972.218854567309</v>
      </c>
    </row>
    <row r="21" spans="1:20" ht="18" customHeight="1">
      <c r="A21" s="71">
        <v>538830</v>
      </c>
      <c r="B21" s="555"/>
      <c r="C21" s="246">
        <v>1200</v>
      </c>
      <c r="D21" s="246">
        <v>600</v>
      </c>
      <c r="E21" s="246">
        <v>30</v>
      </c>
      <c r="F21" s="247" t="s">
        <v>2359</v>
      </c>
      <c r="G21" s="246">
        <v>8</v>
      </c>
      <c r="H21" s="72">
        <f t="shared" si="2"/>
        <v>5.76</v>
      </c>
      <c r="I21" s="72">
        <f t="shared" si="0"/>
        <v>0.17279999999999998</v>
      </c>
      <c r="J21" s="246">
        <v>20</v>
      </c>
      <c r="K21" s="262">
        <f t="shared" si="3"/>
        <v>115.19999999999999</v>
      </c>
      <c r="L21" s="72">
        <f t="shared" si="1"/>
        <v>3.4559999999999995</v>
      </c>
      <c r="M21" s="72">
        <f t="shared" si="4"/>
        <v>2534.3999999999996</v>
      </c>
      <c r="N21" s="72">
        <f t="shared" si="4"/>
        <v>76.031999999999982</v>
      </c>
      <c r="O21" s="70" t="s">
        <v>302</v>
      </c>
      <c r="P21" s="67">
        <v>16606.530769230769</v>
      </c>
      <c r="Q21" s="67">
        <v>16025.302192307692</v>
      </c>
      <c r="R21" s="67">
        <v>15527.10626923077</v>
      </c>
      <c r="S21" s="67">
        <v>15028.910346153847</v>
      </c>
      <c r="T21" s="67">
        <v>14364.649115384615</v>
      </c>
    </row>
    <row r="22" spans="1:20" ht="18" customHeight="1">
      <c r="A22" s="71">
        <v>538831</v>
      </c>
      <c r="B22" s="555"/>
      <c r="C22" s="246">
        <v>1200</v>
      </c>
      <c r="D22" s="246">
        <v>600</v>
      </c>
      <c r="E22" s="246">
        <v>40</v>
      </c>
      <c r="F22" s="247" t="s">
        <v>2365</v>
      </c>
      <c r="G22" s="246">
        <v>6</v>
      </c>
      <c r="H22" s="72">
        <f t="shared" si="2"/>
        <v>4.32</v>
      </c>
      <c r="I22" s="72">
        <f t="shared" si="0"/>
        <v>0.17280000000000001</v>
      </c>
      <c r="J22" s="246">
        <v>20</v>
      </c>
      <c r="K22" s="262">
        <f t="shared" si="3"/>
        <v>86.4</v>
      </c>
      <c r="L22" s="72">
        <f t="shared" si="1"/>
        <v>3.4560000000000004</v>
      </c>
      <c r="M22" s="72">
        <f t="shared" si="4"/>
        <v>1900.8000000000002</v>
      </c>
      <c r="N22" s="72">
        <f t="shared" si="4"/>
        <v>76.032000000000011</v>
      </c>
      <c r="O22" s="70" t="s">
        <v>302</v>
      </c>
      <c r="P22" s="67">
        <v>14750.59939903846</v>
      </c>
      <c r="Q22" s="67">
        <v>14234.328420072114</v>
      </c>
      <c r="R22" s="67">
        <v>13791.81043810096</v>
      </c>
      <c r="S22" s="67">
        <v>13349.292456129806</v>
      </c>
      <c r="T22" s="67">
        <v>12759.268480168268</v>
      </c>
    </row>
    <row r="23" spans="1:20" ht="18" customHeight="1">
      <c r="A23" s="71">
        <v>538832</v>
      </c>
      <c r="B23" s="555"/>
      <c r="C23" s="246">
        <v>1200</v>
      </c>
      <c r="D23" s="246">
        <v>600</v>
      </c>
      <c r="E23" s="246">
        <v>50</v>
      </c>
      <c r="F23" s="247" t="s">
        <v>2359</v>
      </c>
      <c r="G23" s="246">
        <v>5</v>
      </c>
      <c r="H23" s="72">
        <f t="shared" si="2"/>
        <v>3.6</v>
      </c>
      <c r="I23" s="72">
        <f t="shared" si="0"/>
        <v>0.18</v>
      </c>
      <c r="J23" s="246">
        <v>18</v>
      </c>
      <c r="K23" s="262">
        <f t="shared" si="3"/>
        <v>64.8</v>
      </c>
      <c r="L23" s="72">
        <f t="shared" si="1"/>
        <v>3.2399999999999998</v>
      </c>
      <c r="M23" s="72">
        <f t="shared" si="4"/>
        <v>1425.6</v>
      </c>
      <c r="N23" s="72">
        <f t="shared" si="4"/>
        <v>71.28</v>
      </c>
      <c r="O23" s="70" t="s">
        <v>302</v>
      </c>
      <c r="P23" s="67">
        <v>13846.495384615388</v>
      </c>
      <c r="Q23" s="67">
        <v>13361.868046153848</v>
      </c>
      <c r="R23" s="67">
        <v>12946.473184615388</v>
      </c>
      <c r="S23" s="67">
        <v>12531.078323076927</v>
      </c>
      <c r="T23" s="67">
        <v>11977.218507692311</v>
      </c>
    </row>
    <row r="24" spans="1:20" ht="18" customHeight="1">
      <c r="A24" s="71">
        <v>538833</v>
      </c>
      <c r="B24" s="555" t="s">
        <v>522</v>
      </c>
      <c r="C24" s="246">
        <v>1200</v>
      </c>
      <c r="D24" s="246">
        <v>600</v>
      </c>
      <c r="E24" s="246">
        <v>20</v>
      </c>
      <c r="F24" s="247" t="s">
        <v>2365</v>
      </c>
      <c r="G24" s="246">
        <v>12</v>
      </c>
      <c r="H24" s="72">
        <f t="shared" si="2"/>
        <v>8.64</v>
      </c>
      <c r="I24" s="72">
        <f t="shared" si="0"/>
        <v>0.17280000000000001</v>
      </c>
      <c r="J24" s="246">
        <v>20</v>
      </c>
      <c r="K24" s="262">
        <f t="shared" si="3"/>
        <v>172.8</v>
      </c>
      <c r="L24" s="72">
        <f t="shared" si="1"/>
        <v>3.4560000000000004</v>
      </c>
      <c r="M24" s="72">
        <f t="shared" si="4"/>
        <v>3801.6000000000004</v>
      </c>
      <c r="N24" s="72">
        <f t="shared" si="4"/>
        <v>76.032000000000011</v>
      </c>
      <c r="O24" s="70" t="s">
        <v>302</v>
      </c>
      <c r="P24" s="67">
        <v>19621.062259615388</v>
      </c>
      <c r="Q24" s="67">
        <v>18934.325080528848</v>
      </c>
      <c r="R24" s="67">
        <v>18345.693212740389</v>
      </c>
      <c r="S24" s="67">
        <v>17757.061344951926</v>
      </c>
      <c r="T24" s="67">
        <v>16972.218854567309</v>
      </c>
    </row>
    <row r="25" spans="1:20" ht="18" customHeight="1">
      <c r="A25" s="71">
        <v>538834</v>
      </c>
      <c r="B25" s="555"/>
      <c r="C25" s="246">
        <v>1200</v>
      </c>
      <c r="D25" s="246">
        <v>600</v>
      </c>
      <c r="E25" s="246">
        <v>30</v>
      </c>
      <c r="F25" s="247" t="s">
        <v>2359</v>
      </c>
      <c r="G25" s="246">
        <v>8</v>
      </c>
      <c r="H25" s="72">
        <f>C25*D25*G25/1000000</f>
        <v>5.76</v>
      </c>
      <c r="I25" s="72">
        <f t="shared" si="0"/>
        <v>0.17279999999999998</v>
      </c>
      <c r="J25" s="246">
        <v>20</v>
      </c>
      <c r="K25" s="262">
        <f>H25*J25</f>
        <v>115.19999999999999</v>
      </c>
      <c r="L25" s="72">
        <f>I25*J25</f>
        <v>3.4559999999999995</v>
      </c>
      <c r="M25" s="72">
        <f t="shared" si="4"/>
        <v>2534.3999999999996</v>
      </c>
      <c r="N25" s="72">
        <f t="shared" si="4"/>
        <v>76.031999999999982</v>
      </c>
      <c r="O25" s="70" t="s">
        <v>302</v>
      </c>
      <c r="P25" s="67">
        <v>16606.530769230769</v>
      </c>
      <c r="Q25" s="67">
        <v>16025.302192307692</v>
      </c>
      <c r="R25" s="67">
        <v>15527.10626923077</v>
      </c>
      <c r="S25" s="67">
        <v>15028.910346153847</v>
      </c>
      <c r="T25" s="67">
        <v>14364.649115384615</v>
      </c>
    </row>
    <row r="26" spans="1:20" ht="18" customHeight="1">
      <c r="A26" s="71">
        <v>538835</v>
      </c>
      <c r="B26" s="555"/>
      <c r="C26" s="246">
        <v>1200</v>
      </c>
      <c r="D26" s="246">
        <v>600</v>
      </c>
      <c r="E26" s="246">
        <v>40</v>
      </c>
      <c r="F26" s="247" t="s">
        <v>2365</v>
      </c>
      <c r="G26" s="246">
        <v>6</v>
      </c>
      <c r="H26" s="72">
        <f t="shared" ref="H26:H32" si="5">C26*D26*G26/1000000</f>
        <v>4.32</v>
      </c>
      <c r="I26" s="72">
        <f t="shared" si="0"/>
        <v>0.17280000000000001</v>
      </c>
      <c r="J26" s="246">
        <v>20</v>
      </c>
      <c r="K26" s="262">
        <f t="shared" ref="K26:K41" si="6">H26*J26</f>
        <v>86.4</v>
      </c>
      <c r="L26" s="72">
        <f t="shared" ref="L26:L41" si="7">I26*J26</f>
        <v>3.4560000000000004</v>
      </c>
      <c r="M26" s="72">
        <f t="shared" si="4"/>
        <v>1900.8000000000002</v>
      </c>
      <c r="N26" s="72">
        <f t="shared" si="4"/>
        <v>76.032000000000011</v>
      </c>
      <c r="O26" s="70" t="s">
        <v>302</v>
      </c>
      <c r="P26" s="67">
        <v>14750.59939903846</v>
      </c>
      <c r="Q26" s="67">
        <v>14234.328420072114</v>
      </c>
      <c r="R26" s="67">
        <v>13791.81043810096</v>
      </c>
      <c r="S26" s="67">
        <v>13349.292456129806</v>
      </c>
      <c r="T26" s="67">
        <v>12759.268480168268</v>
      </c>
    </row>
    <row r="27" spans="1:20" ht="18" customHeight="1">
      <c r="A27" s="71">
        <v>538836</v>
      </c>
      <c r="B27" s="555"/>
      <c r="C27" s="246">
        <v>1200</v>
      </c>
      <c r="D27" s="246">
        <v>600</v>
      </c>
      <c r="E27" s="246">
        <v>50</v>
      </c>
      <c r="F27" s="247" t="s">
        <v>2365</v>
      </c>
      <c r="G27" s="246">
        <v>5</v>
      </c>
      <c r="H27" s="72">
        <f>C27*D27*G27/1000000</f>
        <v>3.6</v>
      </c>
      <c r="I27" s="72">
        <f t="shared" si="0"/>
        <v>0.18</v>
      </c>
      <c r="J27" s="246">
        <v>18</v>
      </c>
      <c r="K27" s="262">
        <f t="shared" si="6"/>
        <v>64.8</v>
      </c>
      <c r="L27" s="72">
        <f t="shared" si="7"/>
        <v>3.2399999999999998</v>
      </c>
      <c r="M27" s="72">
        <f t="shared" si="4"/>
        <v>1425.6</v>
      </c>
      <c r="N27" s="72">
        <f t="shared" si="4"/>
        <v>71.28</v>
      </c>
      <c r="O27" s="70" t="s">
        <v>302</v>
      </c>
      <c r="P27" s="67">
        <v>13846.495384615388</v>
      </c>
      <c r="Q27" s="67">
        <v>13361.868046153848</v>
      </c>
      <c r="R27" s="67">
        <v>12946.473184615388</v>
      </c>
      <c r="S27" s="67">
        <v>12531.078323076927</v>
      </c>
      <c r="T27" s="67">
        <v>11977.218507692311</v>
      </c>
    </row>
    <row r="28" spans="1:20" ht="18" customHeight="1">
      <c r="A28" s="71">
        <v>565825</v>
      </c>
      <c r="B28" s="555" t="s">
        <v>523</v>
      </c>
      <c r="C28" s="246">
        <v>1185</v>
      </c>
      <c r="D28" s="246">
        <v>585</v>
      </c>
      <c r="E28" s="246">
        <v>30</v>
      </c>
      <c r="F28" s="247" t="s">
        <v>2365</v>
      </c>
      <c r="G28" s="246">
        <v>8</v>
      </c>
      <c r="H28" s="72">
        <f t="shared" si="5"/>
        <v>5.5457999999999998</v>
      </c>
      <c r="I28" s="72">
        <f t="shared" si="0"/>
        <v>0.16637399999999999</v>
      </c>
      <c r="J28" s="246">
        <v>20</v>
      </c>
      <c r="K28" s="262">
        <f t="shared" si="6"/>
        <v>110.916</v>
      </c>
      <c r="L28" s="72">
        <f t="shared" si="7"/>
        <v>3.32748</v>
      </c>
      <c r="M28" s="72">
        <f t="shared" si="4"/>
        <v>2440.152</v>
      </c>
      <c r="N28" s="72">
        <f t="shared" si="4"/>
        <v>73.204560000000001</v>
      </c>
      <c r="O28" s="70" t="s">
        <v>302</v>
      </c>
      <c r="P28" s="67">
        <v>16606.530769230769</v>
      </c>
      <c r="Q28" s="67">
        <v>16025.302192307692</v>
      </c>
      <c r="R28" s="67">
        <v>15527.10626923077</v>
      </c>
      <c r="S28" s="67">
        <v>15028.910346153847</v>
      </c>
      <c r="T28" s="67">
        <v>14364.649115384615</v>
      </c>
    </row>
    <row r="29" spans="1:20" ht="18" customHeight="1">
      <c r="A29" s="71">
        <v>538838</v>
      </c>
      <c r="B29" s="555"/>
      <c r="C29" s="246">
        <v>1185</v>
      </c>
      <c r="D29" s="246">
        <v>585</v>
      </c>
      <c r="E29" s="246">
        <v>40</v>
      </c>
      <c r="F29" s="247" t="s">
        <v>2365</v>
      </c>
      <c r="G29" s="246">
        <v>6</v>
      </c>
      <c r="H29" s="72">
        <f t="shared" si="5"/>
        <v>4.1593499999999999</v>
      </c>
      <c r="I29" s="72">
        <f t="shared" si="0"/>
        <v>0.16637399999999999</v>
      </c>
      <c r="J29" s="246">
        <v>20</v>
      </c>
      <c r="K29" s="262">
        <f t="shared" si="6"/>
        <v>83.186999999999998</v>
      </c>
      <c r="L29" s="72">
        <f t="shared" si="7"/>
        <v>3.32748</v>
      </c>
      <c r="M29" s="72">
        <f t="shared" si="4"/>
        <v>1830.114</v>
      </c>
      <c r="N29" s="72">
        <f t="shared" si="4"/>
        <v>73.204560000000001</v>
      </c>
      <c r="O29" s="70" t="s">
        <v>302</v>
      </c>
      <c r="P29" s="67">
        <v>14750.59939903846</v>
      </c>
      <c r="Q29" s="67">
        <v>14234.328420072114</v>
      </c>
      <c r="R29" s="67">
        <v>13791.81043810096</v>
      </c>
      <c r="S29" s="67">
        <v>13349.292456129806</v>
      </c>
      <c r="T29" s="67">
        <v>12759.268480168268</v>
      </c>
    </row>
    <row r="30" spans="1:20" ht="18" customHeight="1">
      <c r="A30" s="71">
        <v>565826</v>
      </c>
      <c r="B30" s="555"/>
      <c r="C30" s="246">
        <v>1185</v>
      </c>
      <c r="D30" s="246">
        <v>585</v>
      </c>
      <c r="E30" s="246">
        <v>50</v>
      </c>
      <c r="F30" s="247" t="s">
        <v>2359</v>
      </c>
      <c r="G30" s="246">
        <v>5</v>
      </c>
      <c r="H30" s="72">
        <f t="shared" si="5"/>
        <v>3.4661249999999999</v>
      </c>
      <c r="I30" s="72">
        <f t="shared" si="0"/>
        <v>0.17330625</v>
      </c>
      <c r="J30" s="246">
        <v>18</v>
      </c>
      <c r="K30" s="262">
        <f t="shared" si="6"/>
        <v>62.390249999999995</v>
      </c>
      <c r="L30" s="72">
        <f t="shared" si="7"/>
        <v>3.1195124999999999</v>
      </c>
      <c r="M30" s="72">
        <f t="shared" si="4"/>
        <v>1372.5854999999999</v>
      </c>
      <c r="N30" s="72">
        <f t="shared" si="4"/>
        <v>68.629274999999993</v>
      </c>
      <c r="O30" s="70" t="s">
        <v>302</v>
      </c>
      <c r="P30" s="67">
        <v>13846.495384615388</v>
      </c>
      <c r="Q30" s="67">
        <v>13361.868046153848</v>
      </c>
      <c r="R30" s="67">
        <v>12946.473184615388</v>
      </c>
      <c r="S30" s="67">
        <v>12531.078323076927</v>
      </c>
      <c r="T30" s="67">
        <v>11977.218507692311</v>
      </c>
    </row>
    <row r="31" spans="1:20" ht="18" customHeight="1">
      <c r="A31" s="71">
        <v>565828</v>
      </c>
      <c r="B31" s="555" t="s">
        <v>524</v>
      </c>
      <c r="C31" s="246">
        <v>1185</v>
      </c>
      <c r="D31" s="246">
        <v>585</v>
      </c>
      <c r="E31" s="246">
        <v>30</v>
      </c>
      <c r="F31" s="247" t="s">
        <v>2365</v>
      </c>
      <c r="G31" s="246">
        <v>8</v>
      </c>
      <c r="H31" s="72">
        <f t="shared" si="5"/>
        <v>5.5457999999999998</v>
      </c>
      <c r="I31" s="72">
        <f t="shared" si="0"/>
        <v>0.16637399999999999</v>
      </c>
      <c r="J31" s="246">
        <v>20</v>
      </c>
      <c r="K31" s="262">
        <f t="shared" si="6"/>
        <v>110.916</v>
      </c>
      <c r="L31" s="72">
        <f t="shared" si="7"/>
        <v>3.32748</v>
      </c>
      <c r="M31" s="72">
        <f t="shared" si="4"/>
        <v>2440.152</v>
      </c>
      <c r="N31" s="72">
        <f t="shared" si="4"/>
        <v>73.204560000000001</v>
      </c>
      <c r="O31" s="70" t="s">
        <v>302</v>
      </c>
      <c r="P31" s="67">
        <v>16606.530769230769</v>
      </c>
      <c r="Q31" s="67">
        <v>16025.302192307692</v>
      </c>
      <c r="R31" s="67">
        <v>15527.10626923077</v>
      </c>
      <c r="S31" s="67">
        <v>15028.910346153847</v>
      </c>
      <c r="T31" s="67">
        <v>14364.649115384615</v>
      </c>
    </row>
    <row r="32" spans="1:20" ht="18" customHeight="1">
      <c r="A32" s="71">
        <v>538842</v>
      </c>
      <c r="B32" s="555"/>
      <c r="C32" s="246">
        <v>1185</v>
      </c>
      <c r="D32" s="246">
        <v>585</v>
      </c>
      <c r="E32" s="246">
        <v>40</v>
      </c>
      <c r="F32" s="247" t="s">
        <v>2365</v>
      </c>
      <c r="G32" s="246">
        <v>6</v>
      </c>
      <c r="H32" s="72">
        <f t="shared" si="5"/>
        <v>4.1593499999999999</v>
      </c>
      <c r="I32" s="72">
        <f t="shared" si="0"/>
        <v>0.16637399999999999</v>
      </c>
      <c r="J32" s="246">
        <v>20</v>
      </c>
      <c r="K32" s="262">
        <f t="shared" si="6"/>
        <v>83.186999999999998</v>
      </c>
      <c r="L32" s="72">
        <f t="shared" si="7"/>
        <v>3.32748</v>
      </c>
      <c r="M32" s="72">
        <f t="shared" si="4"/>
        <v>1830.114</v>
      </c>
      <c r="N32" s="72">
        <f t="shared" si="4"/>
        <v>73.204560000000001</v>
      </c>
      <c r="O32" s="70" t="s">
        <v>302</v>
      </c>
      <c r="P32" s="67">
        <v>14750.59939903846</v>
      </c>
      <c r="Q32" s="67">
        <v>14234.328420072114</v>
      </c>
      <c r="R32" s="67">
        <v>13791.81043810096</v>
      </c>
      <c r="S32" s="67">
        <v>13349.292456129806</v>
      </c>
      <c r="T32" s="67">
        <v>12759.268480168268</v>
      </c>
    </row>
    <row r="33" spans="1:20" ht="18" customHeight="1">
      <c r="A33" s="71">
        <v>565830</v>
      </c>
      <c r="B33" s="555"/>
      <c r="C33" s="246">
        <v>1185</v>
      </c>
      <c r="D33" s="246">
        <v>585</v>
      </c>
      <c r="E33" s="246">
        <v>50</v>
      </c>
      <c r="F33" s="247" t="s">
        <v>2359</v>
      </c>
      <c r="G33" s="246">
        <v>5</v>
      </c>
      <c r="H33" s="72">
        <f>C33*D33*G33/1000000</f>
        <v>3.4661249999999999</v>
      </c>
      <c r="I33" s="72">
        <f t="shared" si="0"/>
        <v>0.17330625</v>
      </c>
      <c r="J33" s="246">
        <v>18</v>
      </c>
      <c r="K33" s="262">
        <f t="shared" si="6"/>
        <v>62.390249999999995</v>
      </c>
      <c r="L33" s="72">
        <f t="shared" si="7"/>
        <v>3.1195124999999999</v>
      </c>
      <c r="M33" s="72">
        <f t="shared" si="4"/>
        <v>1372.5854999999999</v>
      </c>
      <c r="N33" s="72">
        <f t="shared" si="4"/>
        <v>68.629274999999993</v>
      </c>
      <c r="O33" s="70" t="s">
        <v>302</v>
      </c>
      <c r="P33" s="67">
        <v>13846.495384615388</v>
      </c>
      <c r="Q33" s="67">
        <v>13361.868046153848</v>
      </c>
      <c r="R33" s="67">
        <v>12946.473184615388</v>
      </c>
      <c r="S33" s="67">
        <v>12531.078323076927</v>
      </c>
      <c r="T33" s="67">
        <v>11977.218507692311</v>
      </c>
    </row>
    <row r="34" spans="1:20" ht="18" customHeight="1">
      <c r="A34" s="71">
        <v>538840</v>
      </c>
      <c r="B34" s="263" t="s">
        <v>525</v>
      </c>
      <c r="C34" s="246">
        <v>1200</v>
      </c>
      <c r="D34" s="246">
        <v>600</v>
      </c>
      <c r="E34" s="246">
        <v>50</v>
      </c>
      <c r="F34" s="247" t="s">
        <v>2359</v>
      </c>
      <c r="G34" s="246">
        <v>5</v>
      </c>
      <c r="H34" s="72">
        <f t="shared" ref="H34:H41" si="8">C34*D34*G34/1000000</f>
        <v>3.6</v>
      </c>
      <c r="I34" s="72">
        <f t="shared" si="0"/>
        <v>0.18</v>
      </c>
      <c r="J34" s="246">
        <v>18</v>
      </c>
      <c r="K34" s="262">
        <f t="shared" si="6"/>
        <v>64.8</v>
      </c>
      <c r="L34" s="72">
        <f t="shared" si="7"/>
        <v>3.2399999999999998</v>
      </c>
      <c r="M34" s="72">
        <f t="shared" ref="M34:N41" si="9">K34*22</f>
        <v>1425.6</v>
      </c>
      <c r="N34" s="72">
        <f t="shared" si="9"/>
        <v>71.28</v>
      </c>
      <c r="O34" s="70" t="s">
        <v>302</v>
      </c>
      <c r="P34" s="67">
        <v>13846.495384615388</v>
      </c>
      <c r="Q34" s="67">
        <v>13361.868046153848</v>
      </c>
      <c r="R34" s="67">
        <v>12946.473184615388</v>
      </c>
      <c r="S34" s="67">
        <v>12531.078323076927</v>
      </c>
      <c r="T34" s="67">
        <v>11977.218507692311</v>
      </c>
    </row>
    <row r="35" spans="1:20" ht="18" customHeight="1">
      <c r="A35" s="71">
        <v>565833</v>
      </c>
      <c r="B35" s="263" t="s">
        <v>526</v>
      </c>
      <c r="C35" s="246">
        <v>1200</v>
      </c>
      <c r="D35" s="246">
        <v>600</v>
      </c>
      <c r="E35" s="246">
        <v>20</v>
      </c>
      <c r="F35" s="247" t="s">
        <v>2359</v>
      </c>
      <c r="G35" s="246">
        <v>12</v>
      </c>
      <c r="H35" s="72">
        <f t="shared" si="8"/>
        <v>8.64</v>
      </c>
      <c r="I35" s="72">
        <f t="shared" si="0"/>
        <v>0.17280000000000001</v>
      </c>
      <c r="J35" s="246">
        <v>20</v>
      </c>
      <c r="K35" s="262">
        <f t="shared" si="6"/>
        <v>172.8</v>
      </c>
      <c r="L35" s="72">
        <f t="shared" si="7"/>
        <v>3.4560000000000004</v>
      </c>
      <c r="M35" s="72">
        <f t="shared" si="9"/>
        <v>3801.6000000000004</v>
      </c>
      <c r="N35" s="72">
        <f t="shared" si="9"/>
        <v>76.032000000000011</v>
      </c>
      <c r="O35" s="70" t="s">
        <v>302</v>
      </c>
      <c r="P35" s="67">
        <v>19621.062259615388</v>
      </c>
      <c r="Q35" s="67">
        <v>18934.325080528848</v>
      </c>
      <c r="R35" s="67">
        <v>18345.693212740389</v>
      </c>
      <c r="S35" s="67">
        <v>17757.061344951926</v>
      </c>
      <c r="T35" s="67">
        <v>16972.218854567309</v>
      </c>
    </row>
    <row r="36" spans="1:20" ht="18" customHeight="1">
      <c r="A36" s="71">
        <v>538844</v>
      </c>
      <c r="B36" s="555" t="s">
        <v>527</v>
      </c>
      <c r="C36" s="246">
        <v>1185</v>
      </c>
      <c r="D36" s="246">
        <v>585</v>
      </c>
      <c r="E36" s="246">
        <v>30</v>
      </c>
      <c r="F36" s="247" t="s">
        <v>2365</v>
      </c>
      <c r="G36" s="246">
        <v>8</v>
      </c>
      <c r="H36" s="72">
        <f t="shared" si="8"/>
        <v>5.5457999999999998</v>
      </c>
      <c r="I36" s="72">
        <f t="shared" si="0"/>
        <v>0.16637399999999999</v>
      </c>
      <c r="J36" s="246">
        <v>20</v>
      </c>
      <c r="K36" s="262">
        <f t="shared" si="6"/>
        <v>110.916</v>
      </c>
      <c r="L36" s="72">
        <f t="shared" si="7"/>
        <v>3.32748</v>
      </c>
      <c r="M36" s="72">
        <f t="shared" si="9"/>
        <v>2440.152</v>
      </c>
      <c r="N36" s="72">
        <f t="shared" si="9"/>
        <v>73.204560000000001</v>
      </c>
      <c r="O36" s="70" t="s">
        <v>302</v>
      </c>
      <c r="P36" s="67">
        <v>16606.530769230769</v>
      </c>
      <c r="Q36" s="67">
        <v>16025.302192307692</v>
      </c>
      <c r="R36" s="67">
        <v>15527.10626923077</v>
      </c>
      <c r="S36" s="67">
        <v>15028.910346153847</v>
      </c>
      <c r="T36" s="67">
        <v>14364.649115384615</v>
      </c>
    </row>
    <row r="37" spans="1:20" ht="18" customHeight="1">
      <c r="A37" s="71">
        <v>538845</v>
      </c>
      <c r="B37" s="555"/>
      <c r="C37" s="246">
        <v>1185</v>
      </c>
      <c r="D37" s="246">
        <v>585</v>
      </c>
      <c r="E37" s="246">
        <v>40</v>
      </c>
      <c r="F37" s="247" t="s">
        <v>2365</v>
      </c>
      <c r="G37" s="246">
        <v>6</v>
      </c>
      <c r="H37" s="72">
        <f t="shared" si="8"/>
        <v>4.1593499999999999</v>
      </c>
      <c r="I37" s="72">
        <f t="shared" si="0"/>
        <v>0.16637399999999999</v>
      </c>
      <c r="J37" s="246">
        <v>20</v>
      </c>
      <c r="K37" s="262">
        <f t="shared" si="6"/>
        <v>83.186999999999998</v>
      </c>
      <c r="L37" s="72">
        <f t="shared" si="7"/>
        <v>3.32748</v>
      </c>
      <c r="M37" s="72">
        <f t="shared" si="9"/>
        <v>1830.114</v>
      </c>
      <c r="N37" s="72">
        <f t="shared" si="9"/>
        <v>73.204560000000001</v>
      </c>
      <c r="O37" s="70" t="s">
        <v>302</v>
      </c>
      <c r="P37" s="67">
        <v>14750.59939903846</v>
      </c>
      <c r="Q37" s="67">
        <v>14234.328420072114</v>
      </c>
      <c r="R37" s="67">
        <v>13791.81043810096</v>
      </c>
      <c r="S37" s="67">
        <v>13349.292456129806</v>
      </c>
      <c r="T37" s="67">
        <v>12759.268480168268</v>
      </c>
    </row>
    <row r="38" spans="1:20" ht="18" customHeight="1">
      <c r="A38" s="71">
        <v>538846</v>
      </c>
      <c r="B38" s="555"/>
      <c r="C38" s="246">
        <v>1185</v>
      </c>
      <c r="D38" s="246">
        <v>585</v>
      </c>
      <c r="E38" s="246">
        <v>50</v>
      </c>
      <c r="F38" s="247" t="s">
        <v>2359</v>
      </c>
      <c r="G38" s="246">
        <v>5</v>
      </c>
      <c r="H38" s="72">
        <f t="shared" si="8"/>
        <v>3.4661249999999999</v>
      </c>
      <c r="I38" s="72">
        <f t="shared" si="0"/>
        <v>0.17330625</v>
      </c>
      <c r="J38" s="246">
        <v>18</v>
      </c>
      <c r="K38" s="262">
        <f t="shared" si="6"/>
        <v>62.390249999999995</v>
      </c>
      <c r="L38" s="72">
        <f t="shared" si="7"/>
        <v>3.1195124999999999</v>
      </c>
      <c r="M38" s="72">
        <f t="shared" si="9"/>
        <v>1372.5854999999999</v>
      </c>
      <c r="N38" s="72">
        <f t="shared" si="9"/>
        <v>68.629274999999993</v>
      </c>
      <c r="O38" s="70" t="s">
        <v>302</v>
      </c>
      <c r="P38" s="67">
        <v>13846.495384615388</v>
      </c>
      <c r="Q38" s="67">
        <v>13361.868046153848</v>
      </c>
      <c r="R38" s="67">
        <v>12946.473184615388</v>
      </c>
      <c r="S38" s="67">
        <v>12531.078323076927</v>
      </c>
      <c r="T38" s="67">
        <v>11977.218507692311</v>
      </c>
    </row>
    <row r="39" spans="1:20" ht="18" customHeight="1">
      <c r="A39" s="71">
        <v>565834</v>
      </c>
      <c r="B39" s="555" t="s">
        <v>528</v>
      </c>
      <c r="C39" s="246">
        <v>1185</v>
      </c>
      <c r="D39" s="246">
        <v>585</v>
      </c>
      <c r="E39" s="246">
        <v>30</v>
      </c>
      <c r="F39" s="247" t="s">
        <v>2359</v>
      </c>
      <c r="G39" s="246">
        <v>8</v>
      </c>
      <c r="H39" s="72">
        <f t="shared" si="8"/>
        <v>5.5457999999999998</v>
      </c>
      <c r="I39" s="72">
        <f t="shared" si="0"/>
        <v>0.16637399999999999</v>
      </c>
      <c r="J39" s="246">
        <v>20</v>
      </c>
      <c r="K39" s="262">
        <f t="shared" si="6"/>
        <v>110.916</v>
      </c>
      <c r="L39" s="72">
        <f t="shared" si="7"/>
        <v>3.32748</v>
      </c>
      <c r="M39" s="72">
        <f t="shared" si="9"/>
        <v>2440.152</v>
      </c>
      <c r="N39" s="72">
        <f>L39*22</f>
        <v>73.204560000000001</v>
      </c>
      <c r="O39" s="70" t="s">
        <v>302</v>
      </c>
      <c r="P39" s="67">
        <v>16606.530769230769</v>
      </c>
      <c r="Q39" s="67">
        <v>16025.302192307692</v>
      </c>
      <c r="R39" s="67">
        <v>15527.10626923077</v>
      </c>
      <c r="S39" s="67">
        <v>15028.910346153847</v>
      </c>
      <c r="T39" s="67">
        <v>14364.649115384615</v>
      </c>
    </row>
    <row r="40" spans="1:20" ht="18" customHeight="1">
      <c r="A40" s="71">
        <v>538849</v>
      </c>
      <c r="B40" s="555"/>
      <c r="C40" s="246">
        <v>1185</v>
      </c>
      <c r="D40" s="246">
        <v>585</v>
      </c>
      <c r="E40" s="246">
        <v>40</v>
      </c>
      <c r="F40" s="247" t="s">
        <v>2359</v>
      </c>
      <c r="G40" s="246">
        <v>6</v>
      </c>
      <c r="H40" s="72">
        <f t="shared" si="8"/>
        <v>4.1593499999999999</v>
      </c>
      <c r="I40" s="72">
        <f t="shared" si="0"/>
        <v>0.16637399999999999</v>
      </c>
      <c r="J40" s="246">
        <v>20</v>
      </c>
      <c r="K40" s="262">
        <f t="shared" si="6"/>
        <v>83.186999999999998</v>
      </c>
      <c r="L40" s="72">
        <f t="shared" si="7"/>
        <v>3.32748</v>
      </c>
      <c r="M40" s="72">
        <f t="shared" si="9"/>
        <v>1830.114</v>
      </c>
      <c r="N40" s="72">
        <f>L40*22</f>
        <v>73.204560000000001</v>
      </c>
      <c r="O40" s="70" t="s">
        <v>302</v>
      </c>
      <c r="P40" s="67">
        <v>14750.59939903846</v>
      </c>
      <c r="Q40" s="67">
        <v>14234.328420072114</v>
      </c>
      <c r="R40" s="67">
        <v>13791.81043810096</v>
      </c>
      <c r="S40" s="67">
        <v>13349.292456129806</v>
      </c>
      <c r="T40" s="67">
        <v>12759.268480168268</v>
      </c>
    </row>
    <row r="41" spans="1:20" ht="18" customHeight="1">
      <c r="A41" s="71">
        <v>565835</v>
      </c>
      <c r="B41" s="555"/>
      <c r="C41" s="246">
        <v>1185</v>
      </c>
      <c r="D41" s="246">
        <v>585</v>
      </c>
      <c r="E41" s="246">
        <v>50</v>
      </c>
      <c r="F41" s="247" t="s">
        <v>2365</v>
      </c>
      <c r="G41" s="246">
        <v>5</v>
      </c>
      <c r="H41" s="72">
        <f t="shared" si="8"/>
        <v>3.4661249999999999</v>
      </c>
      <c r="I41" s="72">
        <f t="shared" si="0"/>
        <v>0.17330625</v>
      </c>
      <c r="J41" s="246">
        <v>18</v>
      </c>
      <c r="K41" s="262">
        <f t="shared" si="6"/>
        <v>62.390249999999995</v>
      </c>
      <c r="L41" s="72">
        <f t="shared" si="7"/>
        <v>3.1195124999999999</v>
      </c>
      <c r="M41" s="72">
        <f t="shared" si="9"/>
        <v>1372.5854999999999</v>
      </c>
      <c r="N41" s="72">
        <f>L41*22</f>
        <v>68.629274999999993</v>
      </c>
      <c r="O41" s="70" t="s">
        <v>302</v>
      </c>
      <c r="P41" s="67">
        <v>13846.495384615388</v>
      </c>
      <c r="Q41" s="67">
        <v>13361.868046153848</v>
      </c>
      <c r="R41" s="67">
        <v>12946.473184615388</v>
      </c>
      <c r="S41" s="67">
        <v>12531.078323076927</v>
      </c>
      <c r="T41" s="67">
        <v>11977.218507692311</v>
      </c>
    </row>
    <row r="42" spans="1:20">
      <c r="A42" s="500" t="s">
        <v>2367</v>
      </c>
      <c r="B42" s="502"/>
      <c r="C42" s="502"/>
      <c r="D42" s="502"/>
      <c r="E42" s="502"/>
      <c r="F42" s="502"/>
      <c r="G42" s="502"/>
      <c r="H42" s="502"/>
      <c r="I42" s="502"/>
      <c r="J42" s="502"/>
      <c r="K42" s="502"/>
      <c r="L42" s="502"/>
      <c r="M42" s="502"/>
      <c r="N42" s="502"/>
      <c r="O42" s="502"/>
      <c r="P42" s="502"/>
      <c r="Q42" s="502"/>
      <c r="R42" s="502"/>
      <c r="S42" s="502"/>
      <c r="T42" s="503"/>
    </row>
    <row r="43" spans="1:20" ht="21" customHeight="1">
      <c r="A43" s="71">
        <v>547019</v>
      </c>
      <c r="B43" s="556" t="s">
        <v>2368</v>
      </c>
      <c r="C43" s="246">
        <v>2385</v>
      </c>
      <c r="D43" s="246">
        <v>1185</v>
      </c>
      <c r="E43" s="246">
        <v>30</v>
      </c>
      <c r="F43" s="247" t="s">
        <v>2365</v>
      </c>
      <c r="G43" s="246">
        <v>19</v>
      </c>
      <c r="H43" s="72">
        <f t="shared" ref="H43:H56" si="10">C43*D43*G43/1000000</f>
        <v>53.698275000000002</v>
      </c>
      <c r="I43" s="72">
        <f t="shared" ref="I43:I65" si="11">H43*E43/1000</f>
        <v>1.6109482500000001</v>
      </c>
      <c r="J43" s="246">
        <v>4</v>
      </c>
      <c r="K43" s="262">
        <v>226.09800000000001</v>
      </c>
      <c r="L43" s="72">
        <f>(K43*E43)/1000</f>
        <v>6.7829400000000009</v>
      </c>
      <c r="M43" s="72">
        <f t="shared" ref="M43:N63" si="12">K43*11</f>
        <v>2487.078</v>
      </c>
      <c r="N43" s="72">
        <f t="shared" si="12"/>
        <v>74.612340000000003</v>
      </c>
      <c r="O43" s="70" t="s">
        <v>302</v>
      </c>
      <c r="P43" s="67">
        <v>15302.666666666668</v>
      </c>
      <c r="Q43" s="67">
        <v>14767.073333333334</v>
      </c>
      <c r="R43" s="67">
        <v>14307.993333333336</v>
      </c>
      <c r="S43" s="67">
        <v>13848.913333333336</v>
      </c>
      <c r="T43" s="67">
        <v>13236.806666666667</v>
      </c>
    </row>
    <row r="44" spans="1:20" ht="21">
      <c r="A44" s="71">
        <v>547022</v>
      </c>
      <c r="B44" s="557"/>
      <c r="C44" s="246">
        <v>2385</v>
      </c>
      <c r="D44" s="246">
        <v>1185</v>
      </c>
      <c r="E44" s="246">
        <v>40</v>
      </c>
      <c r="F44" s="247" t="s">
        <v>2365</v>
      </c>
      <c r="G44" s="246">
        <v>14</v>
      </c>
      <c r="H44" s="72">
        <f t="shared" si="10"/>
        <v>39.567149999999998</v>
      </c>
      <c r="I44" s="72">
        <f t="shared" si="11"/>
        <v>1.5826859999999998</v>
      </c>
      <c r="J44" s="246">
        <v>4</v>
      </c>
      <c r="K44" s="262">
        <v>170</v>
      </c>
      <c r="L44" s="72">
        <f t="shared" ref="L44:L56" si="13">(K44*E44)/1000</f>
        <v>6.8</v>
      </c>
      <c r="M44" s="72">
        <f t="shared" si="12"/>
        <v>1870</v>
      </c>
      <c r="N44" s="72">
        <f t="shared" si="12"/>
        <v>74.8</v>
      </c>
      <c r="O44" s="70" t="s">
        <v>302</v>
      </c>
      <c r="P44" s="67">
        <v>14093.499999999998</v>
      </c>
      <c r="Q44" s="67">
        <v>13600.227499999997</v>
      </c>
      <c r="R44" s="67">
        <v>13177.422499999999</v>
      </c>
      <c r="S44" s="67">
        <v>12754.617499999998</v>
      </c>
      <c r="T44" s="67">
        <v>12190.877499999999</v>
      </c>
    </row>
    <row r="45" spans="1:20" ht="21">
      <c r="A45" s="71">
        <v>547026</v>
      </c>
      <c r="B45" s="557"/>
      <c r="C45" s="246">
        <v>2385</v>
      </c>
      <c r="D45" s="246">
        <v>1185</v>
      </c>
      <c r="E45" s="246">
        <v>50</v>
      </c>
      <c r="F45" s="247" t="s">
        <v>2359</v>
      </c>
      <c r="G45" s="246">
        <v>11</v>
      </c>
      <c r="H45" s="72">
        <f t="shared" si="10"/>
        <v>31.088474999999999</v>
      </c>
      <c r="I45" s="72">
        <f t="shared" si="11"/>
        <v>1.55442375</v>
      </c>
      <c r="J45" s="246">
        <v>4</v>
      </c>
      <c r="K45" s="262">
        <v>135.65880000000001</v>
      </c>
      <c r="L45" s="72">
        <f t="shared" si="13"/>
        <v>6.7829400000000009</v>
      </c>
      <c r="M45" s="72">
        <f t="shared" si="12"/>
        <v>1492.2468000000001</v>
      </c>
      <c r="N45" s="72">
        <f t="shared" si="12"/>
        <v>74.612340000000003</v>
      </c>
      <c r="O45" s="70" t="s">
        <v>302</v>
      </c>
      <c r="P45" s="67">
        <v>12811.199999999999</v>
      </c>
      <c r="Q45" s="67">
        <v>12362.807999999999</v>
      </c>
      <c r="R45" s="67">
        <v>11978.472</v>
      </c>
      <c r="S45" s="67">
        <v>11594.135999999999</v>
      </c>
      <c r="T45" s="67">
        <v>11081.687999999998</v>
      </c>
    </row>
    <row r="46" spans="1:20" ht="21">
      <c r="A46" s="71">
        <v>520530</v>
      </c>
      <c r="B46" s="557"/>
      <c r="C46" s="246">
        <v>2385</v>
      </c>
      <c r="D46" s="246">
        <v>1185</v>
      </c>
      <c r="E46" s="246">
        <v>60</v>
      </c>
      <c r="F46" s="247" t="s">
        <v>2365</v>
      </c>
      <c r="G46" s="246">
        <v>9</v>
      </c>
      <c r="H46" s="72">
        <f t="shared" si="10"/>
        <v>25.436025000000001</v>
      </c>
      <c r="I46" s="72">
        <f t="shared" si="11"/>
        <v>1.5261615000000002</v>
      </c>
      <c r="J46" s="246">
        <v>4</v>
      </c>
      <c r="K46" s="262">
        <f>H46*J46</f>
        <v>101.7441</v>
      </c>
      <c r="L46" s="72">
        <f t="shared" si="13"/>
        <v>6.1046460000000007</v>
      </c>
      <c r="M46" s="72">
        <f t="shared" si="12"/>
        <v>1119.1851000000001</v>
      </c>
      <c r="N46" s="72">
        <f t="shared" si="12"/>
        <v>67.151106000000013</v>
      </c>
      <c r="O46" s="70" t="s">
        <v>302</v>
      </c>
      <c r="P46" s="67">
        <v>12347.833333333332</v>
      </c>
      <c r="Q46" s="67">
        <v>11915.659166666665</v>
      </c>
      <c r="R46" s="67">
        <v>11545.224166666667</v>
      </c>
      <c r="S46" s="67">
        <v>11174.789166666666</v>
      </c>
      <c r="T46" s="67">
        <v>10680.875833333332</v>
      </c>
    </row>
    <row r="47" spans="1:20" ht="21">
      <c r="A47" s="71">
        <v>520531</v>
      </c>
      <c r="B47" s="557"/>
      <c r="C47" s="246">
        <v>2385</v>
      </c>
      <c r="D47" s="246">
        <v>1185</v>
      </c>
      <c r="E47" s="246">
        <v>70</v>
      </c>
      <c r="F47" s="247" t="s">
        <v>2365</v>
      </c>
      <c r="G47" s="246">
        <v>8</v>
      </c>
      <c r="H47" s="72">
        <f t="shared" si="10"/>
        <v>22.6098</v>
      </c>
      <c r="I47" s="72">
        <f t="shared" si="11"/>
        <v>1.5826859999999998</v>
      </c>
      <c r="J47" s="246">
        <v>4</v>
      </c>
      <c r="K47" s="262">
        <f>H47*J47</f>
        <v>90.4392</v>
      </c>
      <c r="L47" s="72">
        <f>I47*J47</f>
        <v>6.3307439999999993</v>
      </c>
      <c r="M47" s="72">
        <f t="shared" si="12"/>
        <v>994.83119999999997</v>
      </c>
      <c r="N47" s="72">
        <f t="shared" si="12"/>
        <v>69.638183999999995</v>
      </c>
      <c r="O47" s="70" t="s">
        <v>302</v>
      </c>
      <c r="P47" s="67">
        <v>11912.285714285714</v>
      </c>
      <c r="Q47" s="67">
        <v>11495.355714285713</v>
      </c>
      <c r="R47" s="67">
        <v>11137.987142857142</v>
      </c>
      <c r="S47" s="67">
        <v>10780.618571428571</v>
      </c>
      <c r="T47" s="67">
        <v>10304.127142857142</v>
      </c>
    </row>
    <row r="48" spans="1:20" ht="21">
      <c r="A48" s="71">
        <v>547032</v>
      </c>
      <c r="B48" s="557"/>
      <c r="C48" s="246">
        <v>2385</v>
      </c>
      <c r="D48" s="246">
        <v>1185</v>
      </c>
      <c r="E48" s="246">
        <v>80</v>
      </c>
      <c r="F48" s="247" t="s">
        <v>2365</v>
      </c>
      <c r="G48" s="246">
        <v>7</v>
      </c>
      <c r="H48" s="72">
        <f t="shared" si="10"/>
        <v>19.783574999999999</v>
      </c>
      <c r="I48" s="72">
        <f t="shared" si="11"/>
        <v>1.5826859999999998</v>
      </c>
      <c r="J48" s="246">
        <v>4</v>
      </c>
      <c r="K48" s="262">
        <v>84.786749999999998</v>
      </c>
      <c r="L48" s="72">
        <f>I48*J48</f>
        <v>6.3307439999999993</v>
      </c>
      <c r="M48" s="72">
        <f t="shared" si="12"/>
        <v>932.65424999999993</v>
      </c>
      <c r="N48" s="72">
        <f t="shared" si="12"/>
        <v>69.638183999999995</v>
      </c>
      <c r="O48" s="70" t="s">
        <v>302</v>
      </c>
      <c r="P48" s="67">
        <v>11563.75</v>
      </c>
      <c r="Q48" s="67">
        <v>11159.018749999999</v>
      </c>
      <c r="R48" s="67">
        <v>10812.106250000001</v>
      </c>
      <c r="S48" s="67">
        <v>10465.19375</v>
      </c>
      <c r="T48" s="67">
        <v>10002.643749999999</v>
      </c>
    </row>
    <row r="49" spans="1:20" ht="21">
      <c r="A49" s="71">
        <v>543762</v>
      </c>
      <c r="B49" s="557"/>
      <c r="C49" s="246">
        <v>2385</v>
      </c>
      <c r="D49" s="246">
        <v>1185</v>
      </c>
      <c r="E49" s="246">
        <v>85</v>
      </c>
      <c r="F49" s="247" t="s">
        <v>2365</v>
      </c>
      <c r="G49" s="246">
        <v>7</v>
      </c>
      <c r="H49" s="72">
        <f t="shared" si="10"/>
        <v>19.783574999999999</v>
      </c>
      <c r="I49" s="72">
        <f t="shared" si="11"/>
        <v>1.681603875</v>
      </c>
      <c r="J49" s="246">
        <v>4</v>
      </c>
      <c r="K49" s="262">
        <f>H49*J49</f>
        <v>79.134299999999996</v>
      </c>
      <c r="L49" s="72">
        <f t="shared" si="13"/>
        <v>6.7264154999999999</v>
      </c>
      <c r="M49" s="72">
        <f t="shared" si="12"/>
        <v>870.47730000000001</v>
      </c>
      <c r="N49" s="72">
        <f t="shared" si="12"/>
        <v>73.990570500000004</v>
      </c>
      <c r="O49" s="70" t="s">
        <v>302</v>
      </c>
      <c r="P49" s="67">
        <v>11463.294117647059</v>
      </c>
      <c r="Q49" s="67">
        <v>11062.078823529411</v>
      </c>
      <c r="R49" s="67">
        <v>10718.180000000002</v>
      </c>
      <c r="S49" s="67">
        <v>10374.281176470589</v>
      </c>
      <c r="T49" s="67">
        <v>9915.7494117647057</v>
      </c>
    </row>
    <row r="50" spans="1:20" ht="21">
      <c r="A50" s="71">
        <v>547035</v>
      </c>
      <c r="B50" s="557"/>
      <c r="C50" s="246">
        <v>2385</v>
      </c>
      <c r="D50" s="246">
        <v>1185</v>
      </c>
      <c r="E50" s="246">
        <v>90</v>
      </c>
      <c r="F50" s="247" t="s">
        <v>2365</v>
      </c>
      <c r="G50" s="246">
        <v>5</v>
      </c>
      <c r="H50" s="72">
        <f t="shared" si="10"/>
        <v>14.131125000000001</v>
      </c>
      <c r="I50" s="72">
        <f t="shared" si="11"/>
        <v>1.27180125</v>
      </c>
      <c r="J50" s="246">
        <v>5</v>
      </c>
      <c r="K50" s="262">
        <f>H50*J50</f>
        <v>70.655625000000001</v>
      </c>
      <c r="L50" s="72">
        <f t="shared" si="13"/>
        <v>6.3590062500000002</v>
      </c>
      <c r="M50" s="72">
        <f t="shared" si="12"/>
        <v>777.21187499999996</v>
      </c>
      <c r="N50" s="72">
        <f t="shared" si="12"/>
        <v>69.949068750000009</v>
      </c>
      <c r="O50" s="70" t="s">
        <v>302</v>
      </c>
      <c r="P50" s="67">
        <v>11374.111111111109</v>
      </c>
      <c r="Q50" s="67">
        <v>10976.017222222221</v>
      </c>
      <c r="R50" s="67">
        <v>10634.793888888888</v>
      </c>
      <c r="S50" s="67">
        <v>10293.570555555554</v>
      </c>
      <c r="T50" s="67">
        <v>9838.6061111111103</v>
      </c>
    </row>
    <row r="51" spans="1:20" ht="19.5" customHeight="1">
      <c r="A51" s="71">
        <v>547038</v>
      </c>
      <c r="B51" s="557"/>
      <c r="C51" s="246">
        <v>2385</v>
      </c>
      <c r="D51" s="246">
        <v>1185</v>
      </c>
      <c r="E51" s="246">
        <v>100</v>
      </c>
      <c r="F51" s="247" t="s">
        <v>2359</v>
      </c>
      <c r="G51" s="246">
        <v>3</v>
      </c>
      <c r="H51" s="72">
        <f t="shared" si="10"/>
        <v>8.4786750000000008</v>
      </c>
      <c r="I51" s="72">
        <f t="shared" si="11"/>
        <v>0.84786750000000011</v>
      </c>
      <c r="J51" s="246">
        <v>7</v>
      </c>
      <c r="K51" s="262">
        <v>67.829400000000007</v>
      </c>
      <c r="L51" s="72">
        <f t="shared" si="13"/>
        <v>6.7829400000000009</v>
      </c>
      <c r="M51" s="72">
        <f t="shared" si="12"/>
        <v>746.12340000000006</v>
      </c>
      <c r="N51" s="72">
        <f t="shared" si="12"/>
        <v>74.612340000000003</v>
      </c>
      <c r="O51" s="70" t="s">
        <v>302</v>
      </c>
      <c r="P51" s="67">
        <v>11122.9</v>
      </c>
      <c r="Q51" s="67">
        <v>10733.5985</v>
      </c>
      <c r="R51" s="67">
        <v>10399.9115</v>
      </c>
      <c r="S51" s="67">
        <v>10066.2245</v>
      </c>
      <c r="T51" s="67">
        <v>9621.3084999999992</v>
      </c>
    </row>
    <row r="52" spans="1:20" ht="19.5" customHeight="1">
      <c r="A52" s="71">
        <v>577281</v>
      </c>
      <c r="B52" s="544"/>
      <c r="C52" s="310">
        <v>2385</v>
      </c>
      <c r="D52" s="310">
        <v>1185</v>
      </c>
      <c r="E52" s="310">
        <v>110</v>
      </c>
      <c r="F52" s="309" t="s">
        <v>2360</v>
      </c>
      <c r="G52" s="310">
        <v>3</v>
      </c>
      <c r="H52" s="72">
        <f t="shared" si="10"/>
        <v>8.4786750000000008</v>
      </c>
      <c r="I52" s="72">
        <f>H52*E52/1000</f>
        <v>0.93265425000000002</v>
      </c>
      <c r="J52" s="310">
        <v>7</v>
      </c>
      <c r="K52" s="262">
        <v>59.350724999999997</v>
      </c>
      <c r="L52" s="72">
        <f t="shared" si="13"/>
        <v>6.5285797499999996</v>
      </c>
      <c r="M52" s="72">
        <f t="shared" si="12"/>
        <v>652.85797500000001</v>
      </c>
      <c r="N52" s="72">
        <f t="shared" si="12"/>
        <v>71.814377249999993</v>
      </c>
      <c r="O52" s="70" t="s">
        <v>2531</v>
      </c>
      <c r="P52" s="67">
        <v>10987.181818181818</v>
      </c>
      <c r="Q52" s="67">
        <v>10602.630454545453</v>
      </c>
      <c r="R52" s="67">
        <v>10273.015000000001</v>
      </c>
      <c r="S52" s="67">
        <v>9943.3995454545457</v>
      </c>
      <c r="T52" s="67">
        <v>9503.9122727272734</v>
      </c>
    </row>
    <row r="53" spans="1:20" ht="19.5" customHeight="1">
      <c r="A53" s="71">
        <v>555004</v>
      </c>
      <c r="B53" s="544"/>
      <c r="C53" s="310">
        <v>2385</v>
      </c>
      <c r="D53" s="310">
        <v>1185</v>
      </c>
      <c r="E53" s="310">
        <v>120</v>
      </c>
      <c r="F53" s="309" t="s">
        <v>2360</v>
      </c>
      <c r="G53" s="310">
        <v>4</v>
      </c>
      <c r="H53" s="72">
        <f t="shared" si="10"/>
        <v>11.3049</v>
      </c>
      <c r="I53" s="72">
        <f>H53*E53/1000</f>
        <v>1.3565879999999999</v>
      </c>
      <c r="J53" s="310">
        <v>5</v>
      </c>
      <c r="K53" s="262">
        <v>56.524500000000003</v>
      </c>
      <c r="L53" s="72">
        <f t="shared" si="13"/>
        <v>6.7829400000000009</v>
      </c>
      <c r="M53" s="72">
        <f t="shared" si="12"/>
        <v>621.76949999999999</v>
      </c>
      <c r="N53" s="72">
        <f t="shared" si="12"/>
        <v>74.612340000000003</v>
      </c>
      <c r="O53" s="70" t="s">
        <v>2531</v>
      </c>
      <c r="P53" s="67">
        <v>10874.083333333334</v>
      </c>
      <c r="Q53" s="67">
        <v>10493.490416666667</v>
      </c>
      <c r="R53" s="67">
        <v>10167.267916666668</v>
      </c>
      <c r="S53" s="67">
        <v>9841.0454166666677</v>
      </c>
      <c r="T53" s="67">
        <v>9406.0820833333346</v>
      </c>
    </row>
    <row r="54" spans="1:20" ht="19.5" customHeight="1">
      <c r="A54" s="71">
        <v>577282</v>
      </c>
      <c r="B54" s="544"/>
      <c r="C54" s="310">
        <v>2385</v>
      </c>
      <c r="D54" s="310">
        <v>1185</v>
      </c>
      <c r="E54" s="310">
        <v>130</v>
      </c>
      <c r="F54" s="309" t="s">
        <v>2360</v>
      </c>
      <c r="G54" s="310">
        <v>3</v>
      </c>
      <c r="H54" s="72">
        <f t="shared" si="10"/>
        <v>8.4786750000000008</v>
      </c>
      <c r="I54" s="72">
        <f>H54*E54/1000</f>
        <v>1.10222775</v>
      </c>
      <c r="J54" s="310">
        <v>6</v>
      </c>
      <c r="K54" s="262">
        <v>50.872050000000002</v>
      </c>
      <c r="L54" s="72">
        <f t="shared" si="13"/>
        <v>6.6133664999999997</v>
      </c>
      <c r="M54" s="72">
        <f t="shared" si="12"/>
        <v>559.59255000000007</v>
      </c>
      <c r="N54" s="72">
        <f t="shared" si="12"/>
        <v>72.747031499999991</v>
      </c>
      <c r="O54" s="70" t="s">
        <v>2531</v>
      </c>
      <c r="P54" s="67">
        <v>10778.384615384615</v>
      </c>
      <c r="Q54" s="67">
        <v>10401.141153846153</v>
      </c>
      <c r="R54" s="67">
        <v>10077.789615384616</v>
      </c>
      <c r="S54" s="67">
        <v>9754.4380769230775</v>
      </c>
      <c r="T54" s="67">
        <v>9323.3026923076923</v>
      </c>
    </row>
    <row r="55" spans="1:20" ht="19.5" customHeight="1">
      <c r="A55" s="71">
        <v>555005</v>
      </c>
      <c r="B55" s="544"/>
      <c r="C55" s="310">
        <v>2385</v>
      </c>
      <c r="D55" s="310">
        <v>1185</v>
      </c>
      <c r="E55" s="310">
        <v>140</v>
      </c>
      <c r="F55" s="309" t="s">
        <v>2360</v>
      </c>
      <c r="G55" s="310">
        <v>4</v>
      </c>
      <c r="H55" s="72">
        <f t="shared" si="10"/>
        <v>11.3049</v>
      </c>
      <c r="I55" s="72">
        <f>H55*E55/1000</f>
        <v>1.5826859999999998</v>
      </c>
      <c r="J55" s="310">
        <v>4</v>
      </c>
      <c r="K55" s="262">
        <v>45.2196</v>
      </c>
      <c r="L55" s="72">
        <f t="shared" si="13"/>
        <v>6.3307439999999993</v>
      </c>
      <c r="M55" s="72">
        <f t="shared" si="12"/>
        <v>497.41559999999998</v>
      </c>
      <c r="N55" s="72">
        <f t="shared" si="12"/>
        <v>69.638183999999995</v>
      </c>
      <c r="O55" s="70" t="s">
        <v>2531</v>
      </c>
      <c r="P55" s="67">
        <v>10696.357142857143</v>
      </c>
      <c r="Q55" s="67">
        <v>10321.984642857144</v>
      </c>
      <c r="R55" s="67">
        <v>10001.093928571428</v>
      </c>
      <c r="S55" s="67">
        <v>9680.2032142857151</v>
      </c>
      <c r="T55" s="67">
        <v>9252.3489285714295</v>
      </c>
    </row>
    <row r="56" spans="1:20" ht="19.5" customHeight="1">
      <c r="A56" s="71">
        <v>564474</v>
      </c>
      <c r="B56" s="469"/>
      <c r="C56" s="310">
        <v>2385</v>
      </c>
      <c r="D56" s="310">
        <v>1185</v>
      </c>
      <c r="E56" s="310">
        <v>150</v>
      </c>
      <c r="F56" s="309" t="s">
        <v>2360</v>
      </c>
      <c r="G56" s="310">
        <v>2</v>
      </c>
      <c r="H56" s="72">
        <f t="shared" si="10"/>
        <v>5.65245</v>
      </c>
      <c r="I56" s="72">
        <f>H56*E56/1000</f>
        <v>0.8478675</v>
      </c>
      <c r="J56" s="310">
        <v>8</v>
      </c>
      <c r="K56" s="262">
        <v>45.2196</v>
      </c>
      <c r="L56" s="72">
        <f t="shared" si="13"/>
        <v>6.78294</v>
      </c>
      <c r="M56" s="72">
        <f t="shared" si="12"/>
        <v>497.41559999999998</v>
      </c>
      <c r="N56" s="72">
        <f t="shared" si="12"/>
        <v>74.612340000000003</v>
      </c>
      <c r="O56" s="70" t="s">
        <v>2531</v>
      </c>
      <c r="P56" s="67">
        <v>10625.266666666666</v>
      </c>
      <c r="Q56" s="67">
        <v>10253.382333333333</v>
      </c>
      <c r="R56" s="67">
        <v>9934.6243333333332</v>
      </c>
      <c r="S56" s="67">
        <v>9615.8663333333334</v>
      </c>
      <c r="T56" s="67">
        <v>9190.8556666666664</v>
      </c>
    </row>
    <row r="57" spans="1:20" ht="21">
      <c r="A57" s="71">
        <v>546952</v>
      </c>
      <c r="B57" s="556" t="s">
        <v>529</v>
      </c>
      <c r="C57" s="246">
        <v>2385</v>
      </c>
      <c r="D57" s="246">
        <v>1185</v>
      </c>
      <c r="E57" s="246">
        <v>30</v>
      </c>
      <c r="F57" s="247" t="s">
        <v>2365</v>
      </c>
      <c r="G57" s="246">
        <v>19</v>
      </c>
      <c r="H57" s="72">
        <f>C57*D57*G57/1000000</f>
        <v>53.698275000000002</v>
      </c>
      <c r="I57" s="72">
        <f t="shared" si="11"/>
        <v>1.6109482500000001</v>
      </c>
      <c r="J57" s="246">
        <v>4</v>
      </c>
      <c r="K57" s="262">
        <v>226.09800000000001</v>
      </c>
      <c r="L57" s="72">
        <f>(K57*E57)/1000</f>
        <v>6.7829400000000009</v>
      </c>
      <c r="M57" s="72">
        <f>K57*11</f>
        <v>2487.078</v>
      </c>
      <c r="N57" s="72">
        <f t="shared" si="12"/>
        <v>74.612340000000003</v>
      </c>
      <c r="O57" s="70" t="s">
        <v>302</v>
      </c>
      <c r="P57" s="67">
        <v>16574.666666666664</v>
      </c>
      <c r="Q57" s="67">
        <v>15994.55333333333</v>
      </c>
      <c r="R57" s="67">
        <v>15497.313333333332</v>
      </c>
      <c r="S57" s="67">
        <v>15000.073333333332</v>
      </c>
      <c r="T57" s="67">
        <v>14337.086666666664</v>
      </c>
    </row>
    <row r="58" spans="1:20" ht="21">
      <c r="A58" s="71">
        <v>546953</v>
      </c>
      <c r="B58" s="557"/>
      <c r="C58" s="246">
        <v>2385</v>
      </c>
      <c r="D58" s="246">
        <v>1185</v>
      </c>
      <c r="E58" s="246">
        <v>40</v>
      </c>
      <c r="F58" s="247" t="s">
        <v>2365</v>
      </c>
      <c r="G58" s="246">
        <v>14</v>
      </c>
      <c r="H58" s="72">
        <f t="shared" ref="H58:H65" si="14">C58*D58*G58/1000000</f>
        <v>39.567149999999998</v>
      </c>
      <c r="I58" s="72">
        <f t="shared" si="11"/>
        <v>1.5826859999999998</v>
      </c>
      <c r="J58" s="246">
        <v>4</v>
      </c>
      <c r="K58" s="262">
        <v>169.5735</v>
      </c>
      <c r="L58" s="72">
        <f t="shared" ref="L58:L65" si="15">(K58*E58)/1000</f>
        <v>6.78294</v>
      </c>
      <c r="M58" s="72">
        <f t="shared" si="12"/>
        <v>1865.3084999999999</v>
      </c>
      <c r="N58" s="72">
        <f t="shared" si="12"/>
        <v>74.612340000000003</v>
      </c>
      <c r="O58" s="70" t="s">
        <v>302</v>
      </c>
      <c r="P58" s="67">
        <v>14646.749999999998</v>
      </c>
      <c r="Q58" s="67">
        <v>14134.113749999999</v>
      </c>
      <c r="R58" s="67">
        <v>13694.711249999998</v>
      </c>
      <c r="S58" s="67">
        <v>13255.308749999998</v>
      </c>
      <c r="T58" s="67">
        <v>12669.438749999998</v>
      </c>
    </row>
    <row r="59" spans="1:20" ht="21">
      <c r="A59" s="71">
        <v>546954</v>
      </c>
      <c r="B59" s="557"/>
      <c r="C59" s="246">
        <v>2385</v>
      </c>
      <c r="D59" s="246">
        <v>1185</v>
      </c>
      <c r="E59" s="246">
        <v>50</v>
      </c>
      <c r="F59" s="247" t="s">
        <v>2359</v>
      </c>
      <c r="G59" s="246">
        <v>11</v>
      </c>
      <c r="H59" s="72">
        <f t="shared" si="14"/>
        <v>31.088474999999999</v>
      </c>
      <c r="I59" s="72">
        <f t="shared" si="11"/>
        <v>1.55442375</v>
      </c>
      <c r="J59" s="246">
        <v>4</v>
      </c>
      <c r="K59" s="262">
        <v>135.65880000000001</v>
      </c>
      <c r="L59" s="72">
        <f t="shared" si="15"/>
        <v>6.7829400000000009</v>
      </c>
      <c r="M59" s="72">
        <f t="shared" si="12"/>
        <v>1492.2468000000001</v>
      </c>
      <c r="N59" s="72">
        <f t="shared" si="12"/>
        <v>74.612340000000003</v>
      </c>
      <c r="O59" s="70" t="s">
        <v>302</v>
      </c>
      <c r="P59" s="67">
        <v>13580.599999999999</v>
      </c>
      <c r="Q59" s="67">
        <v>13105.278999999999</v>
      </c>
      <c r="R59" s="67">
        <v>12697.860999999999</v>
      </c>
      <c r="S59" s="67">
        <v>12290.442999999999</v>
      </c>
      <c r="T59" s="67">
        <v>11747.218999999999</v>
      </c>
    </row>
    <row r="60" spans="1:20" ht="21">
      <c r="A60" s="71">
        <v>546955</v>
      </c>
      <c r="B60" s="558"/>
      <c r="C60" s="246">
        <v>2385</v>
      </c>
      <c r="D60" s="246">
        <v>1185</v>
      </c>
      <c r="E60" s="246">
        <v>60</v>
      </c>
      <c r="F60" s="247" t="s">
        <v>2365</v>
      </c>
      <c r="G60" s="246">
        <v>9</v>
      </c>
      <c r="H60" s="72">
        <f t="shared" si="14"/>
        <v>25.436025000000001</v>
      </c>
      <c r="I60" s="72">
        <f t="shared" si="11"/>
        <v>1.5261615000000002</v>
      </c>
      <c r="J60" s="246">
        <v>4</v>
      </c>
      <c r="K60" s="262">
        <v>113.04900000000001</v>
      </c>
      <c r="L60" s="72">
        <f t="shared" si="15"/>
        <v>6.7829400000000009</v>
      </c>
      <c r="M60" s="72">
        <f t="shared" si="12"/>
        <v>1243.539</v>
      </c>
      <c r="N60" s="72">
        <f t="shared" si="12"/>
        <v>74.612340000000003</v>
      </c>
      <c r="O60" s="70" t="s">
        <v>302</v>
      </c>
      <c r="P60" s="67">
        <v>13032.333333333332</v>
      </c>
      <c r="Q60" s="67">
        <v>12576.201666666666</v>
      </c>
      <c r="R60" s="67">
        <v>12185.231666666667</v>
      </c>
      <c r="S60" s="67">
        <v>11794.261666666665</v>
      </c>
      <c r="T60" s="67">
        <v>11272.968333333332</v>
      </c>
    </row>
    <row r="61" spans="1:20" ht="21">
      <c r="A61" s="71">
        <v>524296</v>
      </c>
      <c r="B61" s="558"/>
      <c r="C61" s="246">
        <v>2385</v>
      </c>
      <c r="D61" s="246">
        <v>1185</v>
      </c>
      <c r="E61" s="246">
        <v>70</v>
      </c>
      <c r="F61" s="247" t="s">
        <v>2365</v>
      </c>
      <c r="G61" s="246">
        <v>8</v>
      </c>
      <c r="H61" s="72">
        <f t="shared" si="14"/>
        <v>22.6098</v>
      </c>
      <c r="I61" s="72">
        <f t="shared" si="11"/>
        <v>1.5826859999999998</v>
      </c>
      <c r="J61" s="246">
        <v>4</v>
      </c>
      <c r="K61" s="262">
        <v>90.4392</v>
      </c>
      <c r="L61" s="72">
        <f t="shared" si="15"/>
        <v>6.3307439999999993</v>
      </c>
      <c r="M61" s="72">
        <f t="shared" si="12"/>
        <v>994.83119999999997</v>
      </c>
      <c r="N61" s="72">
        <f t="shared" si="12"/>
        <v>69.638183999999995</v>
      </c>
      <c r="O61" s="70" t="s">
        <v>302</v>
      </c>
      <c r="P61" s="67">
        <v>12533.714285714286</v>
      </c>
      <c r="Q61" s="67">
        <v>12095.034285714286</v>
      </c>
      <c r="R61" s="67">
        <v>11719.022857142858</v>
      </c>
      <c r="S61" s="67">
        <v>11343.01142857143</v>
      </c>
      <c r="T61" s="67">
        <v>10841.662857142857</v>
      </c>
    </row>
    <row r="62" spans="1:20" ht="21">
      <c r="A62" s="71">
        <v>546956</v>
      </c>
      <c r="B62" s="558"/>
      <c r="C62" s="246">
        <v>2385</v>
      </c>
      <c r="D62" s="246">
        <v>1185</v>
      </c>
      <c r="E62" s="246">
        <v>80</v>
      </c>
      <c r="F62" s="247" t="s">
        <v>2365</v>
      </c>
      <c r="G62" s="246">
        <v>7</v>
      </c>
      <c r="H62" s="72">
        <f t="shared" si="14"/>
        <v>19.783574999999999</v>
      </c>
      <c r="I62" s="72">
        <f t="shared" si="11"/>
        <v>1.5826859999999998</v>
      </c>
      <c r="J62" s="246">
        <v>4</v>
      </c>
      <c r="K62" s="262">
        <v>84.786749999999998</v>
      </c>
      <c r="L62" s="72">
        <f t="shared" si="15"/>
        <v>6.78294</v>
      </c>
      <c r="M62" s="72">
        <f t="shared" si="12"/>
        <v>932.65424999999993</v>
      </c>
      <c r="N62" s="72">
        <f t="shared" si="12"/>
        <v>74.612340000000003</v>
      </c>
      <c r="O62" s="70" t="s">
        <v>302</v>
      </c>
      <c r="P62" s="67">
        <v>12138.125</v>
      </c>
      <c r="Q62" s="67">
        <v>11713.290625</v>
      </c>
      <c r="R62" s="67">
        <v>11349.146875</v>
      </c>
      <c r="S62" s="67">
        <v>10985.003125000001</v>
      </c>
      <c r="T62" s="67">
        <v>10499.478125</v>
      </c>
    </row>
    <row r="63" spans="1:20" ht="21">
      <c r="A63" s="71">
        <v>546957</v>
      </c>
      <c r="B63" s="558"/>
      <c r="C63" s="246">
        <v>2385</v>
      </c>
      <c r="D63" s="246">
        <v>1185</v>
      </c>
      <c r="E63" s="246">
        <v>90</v>
      </c>
      <c r="F63" s="247" t="s">
        <v>2365</v>
      </c>
      <c r="G63" s="246">
        <v>5</v>
      </c>
      <c r="H63" s="72">
        <f t="shared" si="14"/>
        <v>14.131125000000001</v>
      </c>
      <c r="I63" s="72">
        <f t="shared" si="11"/>
        <v>1.27180125</v>
      </c>
      <c r="J63" s="246">
        <v>5</v>
      </c>
      <c r="K63" s="262">
        <v>70.655625000000001</v>
      </c>
      <c r="L63" s="72">
        <f t="shared" si="15"/>
        <v>6.3590062500000002</v>
      </c>
      <c r="M63" s="72">
        <f t="shared" si="12"/>
        <v>777.21187499999996</v>
      </c>
      <c r="N63" s="72">
        <f t="shared" si="12"/>
        <v>69.949068750000009</v>
      </c>
      <c r="O63" s="70" t="s">
        <v>302</v>
      </c>
      <c r="P63" s="67">
        <v>11913.666666666664</v>
      </c>
      <c r="Q63" s="67">
        <v>11496.68833333333</v>
      </c>
      <c r="R63" s="67">
        <v>11139.278333333332</v>
      </c>
      <c r="S63" s="67">
        <v>10781.868333333332</v>
      </c>
      <c r="T63" s="67">
        <v>10305.321666666665</v>
      </c>
    </row>
    <row r="64" spans="1:20" ht="21" customHeight="1">
      <c r="A64" s="71">
        <v>546958</v>
      </c>
      <c r="B64" s="558"/>
      <c r="C64" s="246">
        <v>2385</v>
      </c>
      <c r="D64" s="246">
        <v>1185</v>
      </c>
      <c r="E64" s="246">
        <v>100</v>
      </c>
      <c r="F64" s="247" t="s">
        <v>2359</v>
      </c>
      <c r="G64" s="246">
        <v>3</v>
      </c>
      <c r="H64" s="72">
        <f t="shared" si="14"/>
        <v>8.4786750000000008</v>
      </c>
      <c r="I64" s="72">
        <f t="shared" si="11"/>
        <v>0.84786750000000011</v>
      </c>
      <c r="J64" s="246">
        <v>7</v>
      </c>
      <c r="K64" s="262">
        <v>67.829400000000007</v>
      </c>
      <c r="L64" s="72">
        <f t="shared" si="15"/>
        <v>6.7829400000000009</v>
      </c>
      <c r="M64" s="72">
        <f t="shared" ref="M64:N69" si="16">K64*11</f>
        <v>746.12340000000006</v>
      </c>
      <c r="N64" s="72">
        <f t="shared" si="16"/>
        <v>74.612340000000003</v>
      </c>
      <c r="O64" s="70" t="s">
        <v>302</v>
      </c>
      <c r="P64" s="67">
        <v>11734</v>
      </c>
      <c r="Q64" s="67">
        <v>11323.31</v>
      </c>
      <c r="R64" s="67">
        <v>10971.29</v>
      </c>
      <c r="S64" s="67">
        <v>10619.27</v>
      </c>
      <c r="T64" s="67">
        <v>10149.91</v>
      </c>
    </row>
    <row r="65" spans="1:20" ht="21" customHeight="1">
      <c r="A65" s="71">
        <v>566081</v>
      </c>
      <c r="B65" s="544"/>
      <c r="C65" s="310">
        <v>2385</v>
      </c>
      <c r="D65" s="310">
        <v>1185</v>
      </c>
      <c r="E65" s="310">
        <v>110</v>
      </c>
      <c r="F65" s="309" t="s">
        <v>2360</v>
      </c>
      <c r="G65" s="310">
        <v>3</v>
      </c>
      <c r="H65" s="72">
        <f t="shared" si="14"/>
        <v>8.4786750000000008</v>
      </c>
      <c r="I65" s="72">
        <f t="shared" si="11"/>
        <v>0.93265425000000002</v>
      </c>
      <c r="J65" s="310">
        <v>7</v>
      </c>
      <c r="K65" s="262">
        <v>59.350724999999997</v>
      </c>
      <c r="L65" s="72">
        <f t="shared" si="15"/>
        <v>6.5285797499999996</v>
      </c>
      <c r="M65" s="72">
        <f t="shared" si="16"/>
        <v>652.85797500000001</v>
      </c>
      <c r="N65" s="72">
        <f t="shared" si="16"/>
        <v>71.814377249999993</v>
      </c>
      <c r="O65" s="70" t="s">
        <v>2531</v>
      </c>
      <c r="P65" s="67">
        <v>11591.363636363636</v>
      </c>
      <c r="Q65" s="67">
        <v>11185.665909090909</v>
      </c>
      <c r="R65" s="67">
        <v>10837.925000000001</v>
      </c>
      <c r="S65" s="67">
        <v>10490.184090909092</v>
      </c>
      <c r="T65" s="67">
        <v>10026.529545454545</v>
      </c>
    </row>
    <row r="66" spans="1:20" ht="21" customHeight="1">
      <c r="A66" s="71">
        <v>566082</v>
      </c>
      <c r="B66" s="544"/>
      <c r="C66" s="310">
        <v>2385</v>
      </c>
      <c r="D66" s="310">
        <v>1185</v>
      </c>
      <c r="E66" s="310">
        <v>120</v>
      </c>
      <c r="F66" s="309" t="s">
        <v>2360</v>
      </c>
      <c r="G66" s="310">
        <v>4</v>
      </c>
      <c r="H66" s="72">
        <f>C66*D66*G66/1000000</f>
        <v>11.3049</v>
      </c>
      <c r="I66" s="72">
        <f>H66*E66/1000</f>
        <v>1.3565879999999999</v>
      </c>
      <c r="J66" s="310">
        <v>5</v>
      </c>
      <c r="K66" s="262">
        <v>56.524500000000003</v>
      </c>
      <c r="L66" s="72">
        <f>(K66*E66)/1000</f>
        <v>6.7829400000000009</v>
      </c>
      <c r="M66" s="72">
        <f t="shared" si="16"/>
        <v>621.76949999999999</v>
      </c>
      <c r="N66" s="72">
        <f t="shared" si="16"/>
        <v>74.612340000000003</v>
      </c>
      <c r="O66" s="70" t="s">
        <v>2531</v>
      </c>
      <c r="P66" s="67">
        <v>11472.500000000002</v>
      </c>
      <c r="Q66" s="67">
        <v>11070.962500000001</v>
      </c>
      <c r="R66" s="67">
        <v>10726.787500000002</v>
      </c>
      <c r="S66" s="67">
        <v>10382.612500000001</v>
      </c>
      <c r="T66" s="67">
        <v>9923.7125000000015</v>
      </c>
    </row>
    <row r="67" spans="1:20" ht="21" customHeight="1">
      <c r="A67" s="71">
        <v>566083</v>
      </c>
      <c r="B67" s="544"/>
      <c r="C67" s="310">
        <v>2385</v>
      </c>
      <c r="D67" s="310">
        <v>1185</v>
      </c>
      <c r="E67" s="310">
        <v>130</v>
      </c>
      <c r="F67" s="309" t="s">
        <v>2360</v>
      </c>
      <c r="G67" s="310">
        <v>3</v>
      </c>
      <c r="H67" s="72">
        <f>C67*D67*G67/1000000</f>
        <v>8.4786750000000008</v>
      </c>
      <c r="I67" s="72">
        <f>H67*E67/1000</f>
        <v>1.10222775</v>
      </c>
      <c r="J67" s="310">
        <v>6</v>
      </c>
      <c r="K67" s="262">
        <v>50.872050000000002</v>
      </c>
      <c r="L67" s="72">
        <f>(K67*E67)/1000</f>
        <v>6.6133664999999997</v>
      </c>
      <c r="M67" s="72">
        <f t="shared" si="16"/>
        <v>559.59255000000007</v>
      </c>
      <c r="N67" s="72">
        <f t="shared" si="16"/>
        <v>72.747031499999991</v>
      </c>
      <c r="O67" s="70" t="s">
        <v>2531</v>
      </c>
      <c r="P67" s="67">
        <v>11371.923076923076</v>
      </c>
      <c r="Q67" s="67">
        <v>10973.905769230769</v>
      </c>
      <c r="R67" s="67">
        <v>10632.748076923077</v>
      </c>
      <c r="S67" s="67">
        <v>10291.590384615385</v>
      </c>
      <c r="T67" s="67">
        <v>9836.7134615384603</v>
      </c>
    </row>
    <row r="68" spans="1:20" ht="21" customHeight="1">
      <c r="A68" s="71">
        <v>566084</v>
      </c>
      <c r="B68" s="544"/>
      <c r="C68" s="310">
        <v>2385</v>
      </c>
      <c r="D68" s="310">
        <v>1185</v>
      </c>
      <c r="E68" s="310">
        <v>140</v>
      </c>
      <c r="F68" s="309" t="s">
        <v>2360</v>
      </c>
      <c r="G68" s="310">
        <v>4</v>
      </c>
      <c r="H68" s="72">
        <f>C68*D68*G68/1000000</f>
        <v>11.3049</v>
      </c>
      <c r="I68" s="72">
        <f>H68*E68/1000</f>
        <v>1.5826859999999998</v>
      </c>
      <c r="J68" s="310">
        <v>4</v>
      </c>
      <c r="K68" s="262">
        <v>45.2196</v>
      </c>
      <c r="L68" s="72">
        <f>(K68*E68)/1000</f>
        <v>6.3307439999999993</v>
      </c>
      <c r="M68" s="72">
        <f t="shared" si="16"/>
        <v>497.41559999999998</v>
      </c>
      <c r="N68" s="72">
        <f t="shared" si="16"/>
        <v>69.638183999999995</v>
      </c>
      <c r="O68" s="70" t="s">
        <v>2531</v>
      </c>
      <c r="P68" s="67">
        <v>11285.714285714286</v>
      </c>
      <c r="Q68" s="67">
        <v>10890.714285714286</v>
      </c>
      <c r="R68" s="67">
        <v>10552.142857142859</v>
      </c>
      <c r="S68" s="67">
        <v>10213.571428571429</v>
      </c>
      <c r="T68" s="67">
        <v>9762.1428571428569</v>
      </c>
    </row>
    <row r="69" spans="1:20" ht="21" customHeight="1">
      <c r="A69" s="71">
        <v>566089</v>
      </c>
      <c r="B69" s="469"/>
      <c r="C69" s="310">
        <v>2385</v>
      </c>
      <c r="D69" s="310">
        <v>1185</v>
      </c>
      <c r="E69" s="310">
        <v>150</v>
      </c>
      <c r="F69" s="309" t="s">
        <v>2360</v>
      </c>
      <c r="G69" s="310">
        <v>2</v>
      </c>
      <c r="H69" s="72">
        <f>C69*D69*G69/1000000</f>
        <v>5.65245</v>
      </c>
      <c r="I69" s="72">
        <f>H69*E69/1000</f>
        <v>0.8478675</v>
      </c>
      <c r="J69" s="310">
        <v>8</v>
      </c>
      <c r="K69" s="262">
        <v>45.2196</v>
      </c>
      <c r="L69" s="72">
        <f>(K69*E69)/1000</f>
        <v>6.78294</v>
      </c>
      <c r="M69" s="72">
        <f t="shared" si="16"/>
        <v>497.41559999999998</v>
      </c>
      <c r="N69" s="72">
        <f t="shared" si="16"/>
        <v>74.612340000000003</v>
      </c>
      <c r="O69" s="70" t="s">
        <v>2531</v>
      </c>
      <c r="P69" s="67">
        <v>11211</v>
      </c>
      <c r="Q69" s="67">
        <v>10818.615</v>
      </c>
      <c r="R69" s="67">
        <v>10482.285</v>
      </c>
      <c r="S69" s="67">
        <v>10145.955</v>
      </c>
      <c r="T69" s="67">
        <v>9697.5149999999994</v>
      </c>
    </row>
    <row r="70" spans="1:20" ht="21" customHeight="1">
      <c r="A70" s="71">
        <v>520226</v>
      </c>
      <c r="B70" s="264" t="s">
        <v>530</v>
      </c>
      <c r="C70" s="246">
        <v>1200</v>
      </c>
      <c r="D70" s="246">
        <v>600</v>
      </c>
      <c r="E70" s="246">
        <v>20</v>
      </c>
      <c r="F70" s="247" t="s">
        <v>2365</v>
      </c>
      <c r="G70" s="246">
        <v>19</v>
      </c>
      <c r="H70" s="72">
        <v>13.68</v>
      </c>
      <c r="I70" s="72">
        <v>0.41039999999999999</v>
      </c>
      <c r="J70" s="246">
        <v>8</v>
      </c>
      <c r="K70" s="262">
        <v>161.28</v>
      </c>
      <c r="L70" s="72">
        <f>K70*0.02</f>
        <v>3.2256</v>
      </c>
      <c r="M70" s="72">
        <f t="shared" ref="M70:N75" si="17">K70*22</f>
        <v>3548.16</v>
      </c>
      <c r="N70" s="72">
        <f t="shared" si="17"/>
        <v>70.963200000000001</v>
      </c>
      <c r="O70" s="70" t="s">
        <v>302</v>
      </c>
      <c r="P70" s="67">
        <v>26536.999999999996</v>
      </c>
      <c r="Q70" s="67">
        <v>25608.204999999994</v>
      </c>
      <c r="R70" s="67">
        <v>24812.094999999998</v>
      </c>
      <c r="S70" s="67">
        <v>24015.984999999997</v>
      </c>
      <c r="T70" s="67">
        <v>22954.504999999997</v>
      </c>
    </row>
    <row r="71" spans="1:20" ht="25.5">
      <c r="A71" s="71">
        <v>520227</v>
      </c>
      <c r="B71" s="264" t="s">
        <v>531</v>
      </c>
      <c r="C71" s="246">
        <v>1200</v>
      </c>
      <c r="D71" s="246">
        <v>600</v>
      </c>
      <c r="E71" s="246">
        <v>40</v>
      </c>
      <c r="F71" s="247" t="s">
        <v>2365</v>
      </c>
      <c r="G71" s="246">
        <v>14</v>
      </c>
      <c r="H71" s="72">
        <v>10.08</v>
      </c>
      <c r="I71" s="72">
        <v>0.4032</v>
      </c>
      <c r="J71" s="246">
        <v>8</v>
      </c>
      <c r="K71" s="262">
        <v>80.64</v>
      </c>
      <c r="L71" s="72">
        <v>3.23</v>
      </c>
      <c r="M71" s="72">
        <f t="shared" si="17"/>
        <v>1774.08</v>
      </c>
      <c r="N71" s="72">
        <f t="shared" si="17"/>
        <v>71.06</v>
      </c>
      <c r="O71" s="70" t="s">
        <v>302</v>
      </c>
      <c r="P71" s="67">
        <v>16923.499999999996</v>
      </c>
      <c r="Q71" s="67">
        <v>16331.177499999996</v>
      </c>
      <c r="R71" s="67">
        <v>15823.472499999998</v>
      </c>
      <c r="S71" s="67">
        <v>15315.767499999996</v>
      </c>
      <c r="T71" s="67">
        <v>14638.827499999998</v>
      </c>
    </row>
    <row r="72" spans="1:20" ht="21" customHeight="1">
      <c r="A72" s="71">
        <v>520228</v>
      </c>
      <c r="B72" s="264" t="s">
        <v>532</v>
      </c>
      <c r="C72" s="246">
        <v>1200</v>
      </c>
      <c r="D72" s="246">
        <v>600</v>
      </c>
      <c r="E72" s="246">
        <v>40</v>
      </c>
      <c r="F72" s="247" t="s">
        <v>2365</v>
      </c>
      <c r="G72" s="246">
        <v>11</v>
      </c>
      <c r="H72" s="72">
        <v>7.92</v>
      </c>
      <c r="I72" s="72">
        <v>0.39600000000000002</v>
      </c>
      <c r="J72" s="246">
        <v>8</v>
      </c>
      <c r="K72" s="262">
        <v>80.64</v>
      </c>
      <c r="L72" s="72">
        <v>3.2256</v>
      </c>
      <c r="M72" s="72">
        <f t="shared" si="17"/>
        <v>1774.08</v>
      </c>
      <c r="N72" s="72">
        <f t="shared" si="17"/>
        <v>70.963200000000001</v>
      </c>
      <c r="O72" s="70" t="s">
        <v>302</v>
      </c>
      <c r="P72" s="67">
        <v>16923.499999999996</v>
      </c>
      <c r="Q72" s="67">
        <v>16331.177499999996</v>
      </c>
      <c r="R72" s="67">
        <v>15823.472499999998</v>
      </c>
      <c r="S72" s="67">
        <v>15315.767499999996</v>
      </c>
      <c r="T72" s="67">
        <v>14638.827499999998</v>
      </c>
    </row>
    <row r="73" spans="1:20" ht="21" customHeight="1">
      <c r="A73" s="71">
        <v>520230</v>
      </c>
      <c r="B73" s="264" t="s">
        <v>533</v>
      </c>
      <c r="C73" s="246">
        <v>1200</v>
      </c>
      <c r="D73" s="246">
        <v>600</v>
      </c>
      <c r="E73" s="246">
        <v>30</v>
      </c>
      <c r="F73" s="247" t="s">
        <v>2365</v>
      </c>
      <c r="G73" s="246">
        <v>9</v>
      </c>
      <c r="H73" s="72">
        <v>6.48</v>
      </c>
      <c r="I73" s="72">
        <v>0.38880000000000003</v>
      </c>
      <c r="J73" s="246">
        <v>8</v>
      </c>
      <c r="K73" s="262">
        <v>103.68</v>
      </c>
      <c r="L73" s="72">
        <v>3.1103999999999998</v>
      </c>
      <c r="M73" s="72">
        <f t="shared" si="17"/>
        <v>2280.96</v>
      </c>
      <c r="N73" s="72">
        <f t="shared" si="17"/>
        <v>68.428799999999995</v>
      </c>
      <c r="O73" s="70" t="s">
        <v>302</v>
      </c>
      <c r="P73" s="67">
        <v>17691.333333333336</v>
      </c>
      <c r="Q73" s="67">
        <v>17072.136666666669</v>
      </c>
      <c r="R73" s="67">
        <v>16541.396666666671</v>
      </c>
      <c r="S73" s="67">
        <v>16010.656666666669</v>
      </c>
      <c r="T73" s="67">
        <v>15303.003333333336</v>
      </c>
    </row>
    <row r="74" spans="1:20" ht="25.5">
      <c r="A74" s="71">
        <v>520231</v>
      </c>
      <c r="B74" s="264" t="s">
        <v>534</v>
      </c>
      <c r="C74" s="246">
        <v>1200</v>
      </c>
      <c r="D74" s="246">
        <v>600</v>
      </c>
      <c r="E74" s="246">
        <v>70</v>
      </c>
      <c r="F74" s="247" t="s">
        <v>2365</v>
      </c>
      <c r="G74" s="246">
        <v>8</v>
      </c>
      <c r="H74" s="72">
        <v>5.76</v>
      </c>
      <c r="I74" s="72">
        <v>0.4032</v>
      </c>
      <c r="J74" s="246">
        <v>8</v>
      </c>
      <c r="K74" s="262">
        <v>46.08</v>
      </c>
      <c r="L74" s="72">
        <v>3.2256</v>
      </c>
      <c r="M74" s="72">
        <f t="shared" si="17"/>
        <v>1013.76</v>
      </c>
      <c r="N74" s="72">
        <f t="shared" si="17"/>
        <v>70.963200000000001</v>
      </c>
      <c r="O74" s="70" t="s">
        <v>302</v>
      </c>
      <c r="P74" s="67">
        <v>14304.714285714284</v>
      </c>
      <c r="Q74" s="67">
        <v>13804.049285714284</v>
      </c>
      <c r="R74" s="67">
        <v>13374.907857142856</v>
      </c>
      <c r="S74" s="67">
        <v>12945.766428571427</v>
      </c>
      <c r="T74" s="67">
        <v>12373.577857142856</v>
      </c>
    </row>
    <row r="75" spans="1:20" ht="21">
      <c r="A75" s="71">
        <v>520232</v>
      </c>
      <c r="B75" s="264" t="s">
        <v>532</v>
      </c>
      <c r="C75" s="246">
        <v>1200</v>
      </c>
      <c r="D75" s="246">
        <v>600</v>
      </c>
      <c r="E75" s="246">
        <v>80</v>
      </c>
      <c r="F75" s="247" t="s">
        <v>2365</v>
      </c>
      <c r="G75" s="246">
        <v>7</v>
      </c>
      <c r="H75" s="72">
        <v>5.04</v>
      </c>
      <c r="I75" s="72">
        <v>0.4032</v>
      </c>
      <c r="J75" s="246">
        <v>8</v>
      </c>
      <c r="K75" s="262">
        <v>40.32</v>
      </c>
      <c r="L75" s="72">
        <v>3.2256</v>
      </c>
      <c r="M75" s="72">
        <f t="shared" si="17"/>
        <v>887.04</v>
      </c>
      <c r="N75" s="72">
        <f t="shared" si="17"/>
        <v>70.963200000000001</v>
      </c>
      <c r="O75" s="70" t="s">
        <v>302</v>
      </c>
      <c r="P75" s="67">
        <v>13952.625</v>
      </c>
      <c r="Q75" s="67">
        <v>13464.283125</v>
      </c>
      <c r="R75" s="67">
        <v>13045.704375000001</v>
      </c>
      <c r="S75" s="67">
        <v>12627.125625000001</v>
      </c>
      <c r="T75" s="67">
        <v>12069.020624999999</v>
      </c>
    </row>
    <row r="77" spans="1:20">
      <c r="A77" s="553" t="s">
        <v>450</v>
      </c>
      <c r="B77" s="554"/>
    </row>
    <row r="78" spans="1:20">
      <c r="A78" s="265" t="s">
        <v>2370</v>
      </c>
      <c r="B78" s="265"/>
    </row>
    <row r="79" spans="1:20">
      <c r="A79" s="265" t="s">
        <v>2371</v>
      </c>
      <c r="B79" s="265"/>
    </row>
    <row r="80" spans="1:20">
      <c r="A80" s="265" t="s">
        <v>2372</v>
      </c>
      <c r="B80" s="265"/>
    </row>
    <row r="81" spans="1:2">
      <c r="A81" s="265" t="s">
        <v>2373</v>
      </c>
      <c r="B81" s="265"/>
    </row>
    <row r="82" spans="1:2">
      <c r="A82" s="266" t="s">
        <v>2374</v>
      </c>
      <c r="B82" s="266"/>
    </row>
    <row r="83" spans="1:2">
      <c r="A83" s="266" t="s">
        <v>2375</v>
      </c>
      <c r="B83" s="266"/>
    </row>
    <row r="84" spans="1:2">
      <c r="A84" s="266" t="s">
        <v>2376</v>
      </c>
      <c r="B84" s="266"/>
    </row>
  </sheetData>
  <mergeCells count="29">
    <mergeCell ref="A16:T16"/>
    <mergeCell ref="B36:B38"/>
    <mergeCell ref="B39:B41"/>
    <mergeCell ref="A42:T42"/>
    <mergeCell ref="F14:F15"/>
    <mergeCell ref="G14:I14"/>
    <mergeCell ref="A77:B77"/>
    <mergeCell ref="B17:B19"/>
    <mergeCell ref="B20:B23"/>
    <mergeCell ref="B24:B27"/>
    <mergeCell ref="B28:B30"/>
    <mergeCell ref="B31:B33"/>
    <mergeCell ref="B43:B56"/>
    <mergeCell ref="B57:B69"/>
    <mergeCell ref="A12:T12"/>
    <mergeCell ref="A13:T13"/>
    <mergeCell ref="D14:D15"/>
    <mergeCell ref="E14:E15"/>
    <mergeCell ref="O14:O15"/>
    <mergeCell ref="T14:T15"/>
    <mergeCell ref="A14:A15"/>
    <mergeCell ref="P14:P15"/>
    <mergeCell ref="Q14:Q15"/>
    <mergeCell ref="R14:R15"/>
    <mergeCell ref="S14:S15"/>
    <mergeCell ref="J14:L14"/>
    <mergeCell ref="M14:N14"/>
    <mergeCell ref="C14:C15"/>
    <mergeCell ref="B14:B15"/>
  </mergeCells>
  <pageMargins left="0.70866141732283472" right="0.70866141732283472" top="0.74803149606299213" bottom="0.74803149606299213" header="0.31496062992125984" footer="0.31496062992125984"/>
  <pageSetup paperSize="9" scale="45"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28</vt:i4>
      </vt:variant>
      <vt:variant>
        <vt:lpstr>Именованные диапазоны</vt:lpstr>
      </vt:variant>
      <vt:variant>
        <vt:i4>1</vt:i4>
      </vt:variant>
    </vt:vector>
  </HeadingPairs>
  <TitlesOfParts>
    <vt:vector size="29" baseType="lpstr">
      <vt:lpstr>Содержание</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Лист1</vt:lpstr>
      <vt:lpstr>'18'!Область_печати</vt:lpstr>
    </vt:vector>
  </TitlesOfParts>
  <Company>дом</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Ольга</dc:creator>
  <cp:lastModifiedBy>Admin71</cp:lastModifiedBy>
  <cp:lastPrinted>2017-12-26T12:17:54Z</cp:lastPrinted>
  <dcterms:created xsi:type="dcterms:W3CDTF">2017-02-23T20:31:43Z</dcterms:created>
  <dcterms:modified xsi:type="dcterms:W3CDTF">2019-08-28T14:15:38Z</dcterms:modified>
</cp:coreProperties>
</file>